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othybowman/Desktop/"/>
    </mc:Choice>
  </mc:AlternateContent>
  <xr:revisionPtr revIDLastSave="0" documentId="13_ncr:1_{F2E06FBE-F838-BE4B-AFC1-C994B2CC6495}" xr6:coauthVersionLast="47" xr6:coauthVersionMax="47" xr10:uidLastSave="{00000000-0000-0000-0000-000000000000}"/>
  <bookViews>
    <workbookView xWindow="160" yWindow="460" windowWidth="27360" windowHeight="15480" activeTab="7" xr2:uid="{1E6E9F6D-F3CD-45A9-8266-58B3B85A3476}"/>
  </bookViews>
  <sheets>
    <sheet name="Character Breakdown" sheetId="1" r:id="rId1"/>
    <sheet name="Actor Breakdown " sheetId="5" r:id="rId2"/>
    <sheet name="Look Plot" sheetId="6" r:id="rId3"/>
    <sheet name="Principle Ladies" sheetId="7" r:id="rId4"/>
    <sheet name="Materials " sheetId="11" r:id="rId5"/>
    <sheet name="Principle Men" sheetId="8" r:id="rId6"/>
    <sheet name="Ensemble Ladies" sheetId="9" r:id="rId7"/>
    <sheet name="Ensemble Men " sheetId="10" r:id="rId8"/>
    <sheet name="Budget" sheetId="12" r:id="rId9"/>
    <sheet name="Pull list 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2" l="1"/>
  <c r="H197" i="9"/>
  <c r="H196" i="9"/>
  <c r="H195" i="9"/>
  <c r="H191" i="9"/>
  <c r="H190" i="9"/>
  <c r="H189" i="9"/>
  <c r="H188" i="9"/>
  <c r="H187" i="9"/>
  <c r="H186" i="9"/>
  <c r="I184" i="9"/>
  <c r="H184" i="9"/>
  <c r="H193" i="9"/>
  <c r="I199" i="9" s="1"/>
  <c r="H194" i="9"/>
  <c r="H170" i="9"/>
  <c r="H171" i="9"/>
  <c r="H172" i="9"/>
  <c r="H173" i="9"/>
  <c r="H175" i="9"/>
  <c r="H176" i="9"/>
  <c r="H177" i="9"/>
  <c r="H179" i="9"/>
  <c r="H180" i="9"/>
  <c r="H181" i="9"/>
  <c r="H182" i="9"/>
  <c r="H183" i="9"/>
  <c r="H169" i="9"/>
  <c r="H168" i="9"/>
  <c r="I173" i="9" s="1"/>
  <c r="H166" i="9"/>
  <c r="H164" i="9"/>
  <c r="H152" i="9"/>
  <c r="H151" i="9"/>
  <c r="H140" i="9"/>
  <c r="H139" i="9"/>
  <c r="H137" i="9"/>
  <c r="H135" i="9"/>
  <c r="G11" i="11"/>
  <c r="H126" i="9"/>
  <c r="H127" i="9"/>
  <c r="H128" i="9"/>
  <c r="H129" i="9"/>
  <c r="H130" i="9"/>
  <c r="H132" i="9"/>
  <c r="H133" i="9"/>
  <c r="H134" i="9"/>
  <c r="H118" i="9"/>
  <c r="H119" i="9"/>
  <c r="H120" i="9"/>
  <c r="H122" i="9"/>
  <c r="H123" i="9"/>
  <c r="H124" i="9"/>
  <c r="H117" i="9"/>
  <c r="H109" i="9"/>
  <c r="H108" i="9"/>
  <c r="H106" i="9"/>
  <c r="H91" i="9"/>
  <c r="H92" i="9"/>
  <c r="H94" i="9"/>
  <c r="H95" i="9"/>
  <c r="H97" i="9"/>
  <c r="H98" i="9"/>
  <c r="H101" i="9"/>
  <c r="H102" i="9"/>
  <c r="H103" i="9"/>
  <c r="H100" i="9"/>
  <c r="H87" i="9"/>
  <c r="H86" i="9"/>
  <c r="H84" i="9"/>
  <c r="H150" i="10"/>
  <c r="H149" i="10"/>
  <c r="H148" i="10"/>
  <c r="H147" i="10"/>
  <c r="H146" i="10"/>
  <c r="H137" i="10"/>
  <c r="H139" i="10"/>
  <c r="H140" i="10"/>
  <c r="H141" i="10"/>
  <c r="H142" i="10"/>
  <c r="H143" i="10"/>
  <c r="H144" i="10"/>
  <c r="H152" i="10"/>
  <c r="H153" i="10"/>
  <c r="H154" i="10"/>
  <c r="H155" i="10"/>
  <c r="H156" i="10"/>
  <c r="H157" i="10"/>
  <c r="H136" i="10"/>
  <c r="H135" i="10"/>
  <c r="H134" i="10"/>
  <c r="H133" i="10"/>
  <c r="H131" i="10"/>
  <c r="H130" i="10"/>
  <c r="H127" i="10"/>
  <c r="H126" i="10"/>
  <c r="H125" i="10"/>
  <c r="H124" i="10"/>
  <c r="H123" i="10"/>
  <c r="H121" i="10"/>
  <c r="H120" i="10"/>
  <c r="H119" i="10"/>
  <c r="H118" i="10"/>
  <c r="H117" i="10"/>
  <c r="H116" i="10"/>
  <c r="H101" i="10"/>
  <c r="H102" i="10"/>
  <c r="H103" i="10"/>
  <c r="H105" i="10"/>
  <c r="H106" i="10"/>
  <c r="H107" i="10"/>
  <c r="H108" i="10"/>
  <c r="H109" i="10"/>
  <c r="H111" i="10"/>
  <c r="H112" i="10"/>
  <c r="H113" i="10"/>
  <c r="H114" i="10"/>
  <c r="H100" i="10"/>
  <c r="H99" i="10"/>
  <c r="H98" i="10"/>
  <c r="H91" i="10"/>
  <c r="H90" i="10"/>
  <c r="H80" i="10"/>
  <c r="H79" i="10"/>
  <c r="H78" i="10"/>
  <c r="H77" i="10"/>
  <c r="H76" i="10"/>
  <c r="H75" i="10"/>
  <c r="H71" i="10"/>
  <c r="H70" i="10"/>
  <c r="H73" i="10"/>
  <c r="H72" i="10"/>
  <c r="H69" i="10"/>
  <c r="H55" i="10"/>
  <c r="H54" i="10"/>
  <c r="H52" i="10"/>
  <c r="H51" i="10"/>
  <c r="H15" i="10"/>
  <c r="H37" i="10"/>
  <c r="H36" i="10"/>
  <c r="H35" i="10"/>
  <c r="H34" i="10"/>
  <c r="H33" i="10"/>
  <c r="H25" i="10"/>
  <c r="H26" i="10"/>
  <c r="H27" i="10"/>
  <c r="H29" i="10"/>
  <c r="H30" i="10"/>
  <c r="H31" i="10"/>
  <c r="H39" i="10"/>
  <c r="H40" i="10"/>
  <c r="H41" i="10"/>
  <c r="H42" i="10"/>
  <c r="H43" i="10"/>
  <c r="H45" i="10"/>
  <c r="H46" i="10"/>
  <c r="H47" i="10"/>
  <c r="H48" i="10"/>
  <c r="H56" i="10"/>
  <c r="H57" i="10"/>
  <c r="H58" i="10"/>
  <c r="H59" i="10"/>
  <c r="H61" i="10"/>
  <c r="H62" i="10"/>
  <c r="H63" i="10"/>
  <c r="H65" i="10"/>
  <c r="H66" i="10"/>
  <c r="H67" i="10"/>
  <c r="H5" i="10"/>
  <c r="H6" i="10"/>
  <c r="H7" i="10"/>
  <c r="H8" i="10"/>
  <c r="H9" i="10"/>
  <c r="H11" i="10"/>
  <c r="H12" i="10"/>
  <c r="H13" i="10"/>
  <c r="H14" i="10"/>
  <c r="H16" i="10"/>
  <c r="H18" i="10"/>
  <c r="H19" i="10"/>
  <c r="H21" i="10"/>
  <c r="H22" i="10"/>
  <c r="H23" i="10"/>
  <c r="H52" i="9"/>
  <c r="H51" i="9"/>
  <c r="H81" i="9"/>
  <c r="H80" i="9"/>
  <c r="H79" i="9"/>
  <c r="H78" i="9"/>
  <c r="H77" i="9"/>
  <c r="H75" i="9"/>
  <c r="H74" i="9"/>
  <c r="H73" i="9"/>
  <c r="H72" i="9"/>
  <c r="H70" i="9"/>
  <c r="H69" i="9"/>
  <c r="H68" i="9"/>
  <c r="H67" i="9"/>
  <c r="H66" i="9"/>
  <c r="H64" i="9"/>
  <c r="H63" i="9"/>
  <c r="H62" i="9"/>
  <c r="H60" i="9"/>
  <c r="H59" i="9"/>
  <c r="H57" i="9"/>
  <c r="H56" i="9"/>
  <c r="I57" i="9" s="1"/>
  <c r="H54" i="9"/>
  <c r="H53" i="9"/>
  <c r="H50" i="9"/>
  <c r="H48" i="9"/>
  <c r="H47" i="9"/>
  <c r="H46" i="9"/>
  <c r="H45" i="9"/>
  <c r="H44" i="9"/>
  <c r="H42" i="9"/>
  <c r="H39" i="9"/>
  <c r="H38" i="9"/>
  <c r="H37" i="9"/>
  <c r="H36" i="9"/>
  <c r="H35" i="9"/>
  <c r="H28" i="9"/>
  <c r="H27" i="9"/>
  <c r="H26" i="9"/>
  <c r="H25" i="9"/>
  <c r="H24" i="9"/>
  <c r="J2" i="12"/>
  <c r="J3" i="12" s="1"/>
  <c r="H5" i="9"/>
  <c r="H6" i="9"/>
  <c r="H7" i="9"/>
  <c r="H8" i="9"/>
  <c r="H10" i="9"/>
  <c r="H11" i="9"/>
  <c r="H12" i="9"/>
  <c r="H14" i="9"/>
  <c r="I15" i="9" s="1"/>
  <c r="H15" i="9"/>
  <c r="H17" i="9"/>
  <c r="H18" i="9"/>
  <c r="H20" i="9"/>
  <c r="H21" i="9"/>
  <c r="H22" i="9"/>
  <c r="H30" i="9"/>
  <c r="H31" i="9"/>
  <c r="H32" i="9"/>
  <c r="H33" i="9"/>
  <c r="H4" i="9"/>
  <c r="H2" i="9"/>
  <c r="H3" i="10"/>
  <c r="H2" i="10"/>
  <c r="H101" i="8"/>
  <c r="I84" i="8"/>
  <c r="H82" i="8"/>
  <c r="H81" i="8"/>
  <c r="H80" i="8"/>
  <c r="H78" i="8"/>
  <c r="H77" i="8"/>
  <c r="H74" i="8"/>
  <c r="H73" i="8"/>
  <c r="H72" i="8"/>
  <c r="H71" i="8"/>
  <c r="H70" i="8"/>
  <c r="H69" i="8"/>
  <c r="H67" i="8"/>
  <c r="H66" i="8"/>
  <c r="H65" i="8"/>
  <c r="H63" i="8"/>
  <c r="I63" i="8" s="1"/>
  <c r="H61" i="8"/>
  <c r="H60" i="8"/>
  <c r="H59" i="8"/>
  <c r="H57" i="8"/>
  <c r="H56" i="8"/>
  <c r="H15" i="8"/>
  <c r="H3" i="8"/>
  <c r="H5" i="8"/>
  <c r="H6" i="8"/>
  <c r="H7" i="8"/>
  <c r="H8" i="8"/>
  <c r="H9" i="8"/>
  <c r="H11" i="8"/>
  <c r="H12" i="8"/>
  <c r="H13" i="8"/>
  <c r="H14" i="8"/>
  <c r="H17" i="8"/>
  <c r="H18" i="8"/>
  <c r="H19" i="8"/>
  <c r="H21" i="8"/>
  <c r="H22" i="8"/>
  <c r="H23" i="8"/>
  <c r="H24" i="8"/>
  <c r="H26" i="8"/>
  <c r="H27" i="8"/>
  <c r="H28" i="8"/>
  <c r="H29" i="8"/>
  <c r="H30" i="8"/>
  <c r="H31" i="8"/>
  <c r="H32" i="8"/>
  <c r="H35" i="8"/>
  <c r="H36" i="8"/>
  <c r="I36" i="8" s="1"/>
  <c r="H38" i="8"/>
  <c r="I40" i="8" s="1"/>
  <c r="H39" i="8"/>
  <c r="H40" i="8"/>
  <c r="H42" i="8"/>
  <c r="I42" i="8" s="1"/>
  <c r="H44" i="8"/>
  <c r="I46" i="8" s="1"/>
  <c r="H45" i="8"/>
  <c r="H46" i="8"/>
  <c r="H48" i="8"/>
  <c r="H49" i="8"/>
  <c r="H50" i="8"/>
  <c r="H51" i="8"/>
  <c r="H52" i="8"/>
  <c r="H53" i="8"/>
  <c r="H83" i="8"/>
  <c r="H84" i="8"/>
  <c r="H86" i="8"/>
  <c r="H87" i="8"/>
  <c r="H89" i="8"/>
  <c r="H90" i="8"/>
  <c r="H92" i="8"/>
  <c r="H93" i="8"/>
  <c r="H94" i="8"/>
  <c r="H96" i="8"/>
  <c r="H97" i="8"/>
  <c r="H98" i="8"/>
  <c r="H99" i="8"/>
  <c r="H100" i="8"/>
  <c r="H2" i="8"/>
  <c r="L114" i="7"/>
  <c r="H138" i="7"/>
  <c r="H137" i="7"/>
  <c r="H136" i="7"/>
  <c r="H134" i="7"/>
  <c r="I138" i="7" s="1"/>
  <c r="H132" i="7"/>
  <c r="H131" i="7"/>
  <c r="H130" i="7"/>
  <c r="H129" i="7"/>
  <c r="I132" i="7" s="1"/>
  <c r="H124" i="7"/>
  <c r="H123" i="7"/>
  <c r="H121" i="7"/>
  <c r="H120" i="7"/>
  <c r="H119" i="7"/>
  <c r="H117" i="7"/>
  <c r="H115" i="7"/>
  <c r="H111" i="7"/>
  <c r="H110" i="7"/>
  <c r="H108" i="7"/>
  <c r="H112" i="7"/>
  <c r="H106" i="7"/>
  <c r="H105" i="7"/>
  <c r="H104" i="7"/>
  <c r="H103" i="7"/>
  <c r="H98" i="7"/>
  <c r="H97" i="7"/>
  <c r="H95" i="7"/>
  <c r="H94" i="7"/>
  <c r="H93" i="7"/>
  <c r="H91" i="7"/>
  <c r="H89" i="7"/>
  <c r="H86" i="7"/>
  <c r="H85" i="7"/>
  <c r="H84" i="7"/>
  <c r="H83" i="7"/>
  <c r="H82" i="7"/>
  <c r="H80" i="7"/>
  <c r="H79" i="7"/>
  <c r="H78" i="7"/>
  <c r="H77" i="7"/>
  <c r="H72" i="7"/>
  <c r="H71" i="7"/>
  <c r="H65" i="7"/>
  <c r="H63" i="7"/>
  <c r="G7" i="11"/>
  <c r="H39" i="7"/>
  <c r="H37" i="7"/>
  <c r="G4" i="11"/>
  <c r="H31" i="7"/>
  <c r="H30" i="7"/>
  <c r="H29" i="7"/>
  <c r="H28" i="7"/>
  <c r="H27" i="7"/>
  <c r="H25" i="7"/>
  <c r="H24" i="7"/>
  <c r="H23" i="7"/>
  <c r="H22" i="7"/>
  <c r="H21" i="7"/>
  <c r="H4" i="7"/>
  <c r="H5" i="7"/>
  <c r="H6" i="7"/>
  <c r="H7" i="7"/>
  <c r="H8" i="7"/>
  <c r="H10" i="7"/>
  <c r="H11" i="7"/>
  <c r="H16" i="7"/>
  <c r="H17" i="7"/>
  <c r="H18" i="7"/>
  <c r="H19" i="7"/>
  <c r="H33" i="7"/>
  <c r="H34" i="7"/>
  <c r="H40" i="7"/>
  <c r="H41" i="7"/>
  <c r="H42" i="7"/>
  <c r="H45" i="7"/>
  <c r="I45" i="7" s="1"/>
  <c r="H47" i="7"/>
  <c r="H48" i="7"/>
  <c r="H49" i="7"/>
  <c r="H50" i="7"/>
  <c r="H52" i="7"/>
  <c r="H53" i="7"/>
  <c r="H55" i="7"/>
  <c r="H56" i="7"/>
  <c r="H58" i="7"/>
  <c r="I60" i="7" s="1"/>
  <c r="H59" i="7"/>
  <c r="H60" i="7"/>
  <c r="H66" i="7"/>
  <c r="H67" i="7"/>
  <c r="H68" i="7"/>
  <c r="H69" i="7"/>
  <c r="H2" i="7"/>
  <c r="H200" i="9" l="1"/>
  <c r="I127" i="10"/>
  <c r="I137" i="10"/>
  <c r="I144" i="10"/>
  <c r="I191" i="9"/>
  <c r="I103" i="9"/>
  <c r="I98" i="9"/>
  <c r="I109" i="10"/>
  <c r="I80" i="10"/>
  <c r="I73" i="10"/>
  <c r="I9" i="10"/>
  <c r="I37" i="10"/>
  <c r="I22" i="9"/>
  <c r="I12" i="9"/>
  <c r="I70" i="9"/>
  <c r="I81" i="9"/>
  <c r="I8" i="9"/>
  <c r="I39" i="9"/>
  <c r="I48" i="9"/>
  <c r="I64" i="9"/>
  <c r="I54" i="9"/>
  <c r="I28" i="9"/>
  <c r="I94" i="8"/>
  <c r="I53" i="8"/>
  <c r="I57" i="8"/>
  <c r="H75" i="8" s="1"/>
  <c r="I74" i="8"/>
  <c r="I67" i="8"/>
  <c r="H54" i="8"/>
  <c r="I61" i="8"/>
  <c r="I78" i="8"/>
  <c r="I32" i="8"/>
  <c r="I9" i="8"/>
  <c r="H33" i="8" s="1"/>
  <c r="I121" i="7"/>
  <c r="H139" i="7" s="1"/>
  <c r="I106" i="7"/>
  <c r="I69" i="7"/>
  <c r="I8" i="7"/>
  <c r="I112" i="7"/>
  <c r="I50" i="7"/>
  <c r="H61" i="7" s="1"/>
  <c r="I95" i="7"/>
  <c r="I86" i="7"/>
  <c r="I80" i="7"/>
  <c r="I34" i="7"/>
  <c r="I31" i="7"/>
  <c r="I25" i="7"/>
  <c r="I19" i="7"/>
  <c r="L21" i="6"/>
  <c r="H128" i="10" l="1"/>
  <c r="H158" i="10"/>
  <c r="H88" i="10"/>
  <c r="H49" i="10"/>
  <c r="H82" i="9"/>
  <c r="H40" i="9"/>
  <c r="H113" i="7"/>
  <c r="H35" i="7"/>
  <c r="H87" i="7"/>
</calcChain>
</file>

<file path=xl/sharedStrings.xml><?xml version="1.0" encoding="utf-8"?>
<sst xmlns="http://schemas.openxmlformats.org/spreadsheetml/2006/main" count="1702" uniqueCount="635">
  <si>
    <t>Ellie Blake</t>
  </si>
  <si>
    <t>Katherine Blake</t>
  </si>
  <si>
    <t>Fletcher Blake</t>
  </si>
  <si>
    <t>Mike</t>
  </si>
  <si>
    <t>Gretchen</t>
  </si>
  <si>
    <t>Hannah</t>
  </si>
  <si>
    <t>Adam</t>
  </si>
  <si>
    <t>Savannah</t>
  </si>
  <si>
    <t>Parker</t>
  </si>
  <si>
    <t>Wells</t>
  </si>
  <si>
    <t>Laurel</t>
  </si>
  <si>
    <t>Torrey</t>
  </si>
  <si>
    <t>Grandpa Gordon</t>
  </si>
  <si>
    <t>Grandma Helene</t>
  </si>
  <si>
    <t>Danielle</t>
  </si>
  <si>
    <t>Louis</t>
  </si>
  <si>
    <t>Dr. Ehrin</t>
  </si>
  <si>
    <t>Mr. Blumen</t>
  </si>
  <si>
    <t>Pastor Bruno</t>
  </si>
  <si>
    <t>Mrs. Luckenbill</t>
  </si>
  <si>
    <t>Senor O'Brien</t>
  </si>
  <si>
    <t>Ms. Meyers</t>
  </si>
  <si>
    <t>Officer Sitz</t>
  </si>
  <si>
    <t>Officer Kowalski</t>
  </si>
  <si>
    <t>Mrs. Time</t>
  </si>
  <si>
    <t>Florist</t>
  </si>
  <si>
    <t>Fish Vendor</t>
  </si>
  <si>
    <t>Cater Waiters</t>
  </si>
  <si>
    <t>Adam's Mom</t>
  </si>
  <si>
    <t>Gretchen's Mom</t>
  </si>
  <si>
    <t>Savannah's Mom</t>
  </si>
  <si>
    <t>Parker's Dad</t>
  </si>
  <si>
    <t>Well's Dad</t>
  </si>
  <si>
    <t>Wedding Guests</t>
  </si>
  <si>
    <t>Prologue</t>
  </si>
  <si>
    <t>Kitchen</t>
  </si>
  <si>
    <t>I.1</t>
  </si>
  <si>
    <t>Just One Day</t>
  </si>
  <si>
    <t>Character</t>
  </si>
  <si>
    <t>Hourglass</t>
  </si>
  <si>
    <t>I got this</t>
  </si>
  <si>
    <t>I.2</t>
  </si>
  <si>
    <t>HS Hall</t>
  </si>
  <si>
    <t>I.3</t>
  </si>
  <si>
    <t>I.4</t>
  </si>
  <si>
    <t>HS Bio</t>
  </si>
  <si>
    <t>Oh, Bio</t>
  </si>
  <si>
    <t>I.5</t>
  </si>
  <si>
    <t>Vows</t>
  </si>
  <si>
    <t>Busted</t>
  </si>
  <si>
    <t>HS Hall/ Kitchen</t>
  </si>
  <si>
    <t>I.6</t>
  </si>
  <si>
    <t>I.7</t>
  </si>
  <si>
    <t>I.8</t>
  </si>
  <si>
    <t>HS C. Office</t>
  </si>
  <si>
    <t>I.9</t>
  </si>
  <si>
    <t>HS Hal</t>
  </si>
  <si>
    <t>I.10</t>
  </si>
  <si>
    <t>I.11</t>
  </si>
  <si>
    <t>HS Gym</t>
  </si>
  <si>
    <t>Watch your back</t>
  </si>
  <si>
    <t>I.12</t>
  </si>
  <si>
    <t>Car</t>
  </si>
  <si>
    <t>I.13</t>
  </si>
  <si>
    <t>House</t>
  </si>
  <si>
    <t>Just one day</t>
  </si>
  <si>
    <t>Yard</t>
  </si>
  <si>
    <t>Not myself</t>
  </si>
  <si>
    <t>II.1</t>
  </si>
  <si>
    <t>II.2</t>
  </si>
  <si>
    <t>Bus Stop</t>
  </si>
  <si>
    <t>II.3</t>
  </si>
  <si>
    <t>II.4</t>
  </si>
  <si>
    <t>Security Guard</t>
  </si>
  <si>
    <t>II.5</t>
  </si>
  <si>
    <t>GO</t>
  </si>
  <si>
    <t>Living Room</t>
  </si>
  <si>
    <t>After all…</t>
  </si>
  <si>
    <t>II.6</t>
  </si>
  <si>
    <t>II.7</t>
  </si>
  <si>
    <t>Today…</t>
  </si>
  <si>
    <t>II.8</t>
  </si>
  <si>
    <t>Epilogue</t>
  </si>
  <si>
    <t>7a</t>
  </si>
  <si>
    <t>7b</t>
  </si>
  <si>
    <t>13a</t>
  </si>
  <si>
    <t xml:space="preserve">13b </t>
  </si>
  <si>
    <t>18a</t>
  </si>
  <si>
    <t xml:space="preserve">18b </t>
  </si>
  <si>
    <t>20a</t>
  </si>
  <si>
    <t>20b</t>
  </si>
  <si>
    <t>25a</t>
  </si>
  <si>
    <t>25b</t>
  </si>
  <si>
    <t xml:space="preserve">What You Got </t>
  </si>
  <si>
    <t>44a</t>
  </si>
  <si>
    <t>44b</t>
  </si>
  <si>
    <t>46a</t>
  </si>
  <si>
    <t>46b</t>
  </si>
  <si>
    <t>50a</t>
  </si>
  <si>
    <t xml:space="preserve">50b </t>
  </si>
  <si>
    <t>52a</t>
  </si>
  <si>
    <t>52b</t>
  </si>
  <si>
    <t>54a</t>
  </si>
  <si>
    <t>54b</t>
  </si>
  <si>
    <t>Adam Adam</t>
  </si>
  <si>
    <t>58a</t>
  </si>
  <si>
    <t>58b</t>
  </si>
  <si>
    <t>Somebody Has Got…</t>
  </si>
  <si>
    <t xml:space="preserve">Secondhand Mose </t>
  </si>
  <si>
    <t>Shoppin…</t>
  </si>
  <si>
    <t>64a</t>
  </si>
  <si>
    <t>64b</t>
  </si>
  <si>
    <t>I got this…</t>
  </si>
  <si>
    <t>Parents Lie</t>
  </si>
  <si>
    <t>Drivin with…</t>
  </si>
  <si>
    <t>a</t>
  </si>
  <si>
    <t>75b</t>
  </si>
  <si>
    <t>82a</t>
  </si>
  <si>
    <t>82b</t>
  </si>
  <si>
    <t>84a</t>
  </si>
  <si>
    <t>84b</t>
  </si>
  <si>
    <t>Intermission</t>
  </si>
  <si>
    <t>92a</t>
  </si>
  <si>
    <t xml:space="preserve">92b </t>
  </si>
  <si>
    <t>Women and…</t>
  </si>
  <si>
    <t>97a</t>
  </si>
  <si>
    <t xml:space="preserve">97b </t>
  </si>
  <si>
    <t>Bring my baby…</t>
  </si>
  <si>
    <t>102a</t>
  </si>
  <si>
    <t>102b</t>
  </si>
  <si>
    <t>103a</t>
  </si>
  <si>
    <t>103b</t>
  </si>
  <si>
    <t>105a</t>
  </si>
  <si>
    <t>105b</t>
  </si>
  <si>
    <t>110 a</t>
  </si>
  <si>
    <t>110b</t>
  </si>
  <si>
    <t>111a</t>
  </si>
  <si>
    <t>111b</t>
  </si>
  <si>
    <t>119a</t>
  </si>
  <si>
    <t>119b</t>
  </si>
  <si>
    <t>No More Fear…</t>
  </si>
  <si>
    <t>127a</t>
  </si>
  <si>
    <t>127b</t>
  </si>
  <si>
    <t>127c</t>
  </si>
  <si>
    <t>128a</t>
  </si>
  <si>
    <t>128b</t>
  </si>
  <si>
    <t>128c</t>
  </si>
  <si>
    <t>The Other Hourglass</t>
  </si>
  <si>
    <t>Today..</t>
  </si>
  <si>
    <t>Actor</t>
  </si>
  <si>
    <t>Mikayla O'Brien</t>
  </si>
  <si>
    <t>Karen Cohen</t>
  </si>
  <si>
    <t xml:space="preserve">Lionel Press/ Noah Huertas </t>
  </si>
  <si>
    <t xml:space="preserve">Gustavo Garcia </t>
  </si>
  <si>
    <t>Cate Gonzalez</t>
  </si>
  <si>
    <t>Ashley Garnar</t>
  </si>
  <si>
    <t>Raymond Adderly</t>
  </si>
  <si>
    <t xml:space="preserve">Mack Moore </t>
  </si>
  <si>
    <t xml:space="preserve">Jonathan Palmer </t>
  </si>
  <si>
    <r>
      <t>Parker/</t>
    </r>
    <r>
      <rPr>
        <sz val="11"/>
        <color theme="1"/>
        <rFont val="Calibri"/>
        <family val="2"/>
        <scheme val="minor"/>
      </rPr>
      <t xml:space="preserve"> Louis</t>
    </r>
  </si>
  <si>
    <t>Loius</t>
  </si>
  <si>
    <t>Jesa Hutson</t>
  </si>
  <si>
    <r>
      <t xml:space="preserve">Wells/ </t>
    </r>
    <r>
      <rPr>
        <sz val="11"/>
        <color theme="1"/>
        <rFont val="Calibri"/>
        <family val="2"/>
        <scheme val="minor"/>
      </rPr>
      <t>Caterer</t>
    </r>
  </si>
  <si>
    <t>Laurel/ Caterer</t>
  </si>
  <si>
    <t>Cater</t>
  </si>
  <si>
    <t xml:space="preserve">Cater </t>
  </si>
  <si>
    <t>Elizabeth Shelby-Davis</t>
  </si>
  <si>
    <t>Cater Waiter</t>
  </si>
  <si>
    <t xml:space="preserve">Cater Waiter </t>
  </si>
  <si>
    <t>Torrey/ Adam's Mom</t>
  </si>
  <si>
    <t xml:space="preserve">Toni Turiano </t>
  </si>
  <si>
    <t xml:space="preserve">Jakari Dozie </t>
  </si>
  <si>
    <t xml:space="preserve">Grandpa Gordon/ Mr. Blumen/ Well's Dad </t>
  </si>
  <si>
    <t xml:space="preserve">Mr. Blumen </t>
  </si>
  <si>
    <t xml:space="preserve">Well's Dad </t>
  </si>
  <si>
    <t>Paige Rogers</t>
  </si>
  <si>
    <t>Grandma Helene/ Ms. Meyers/ Savannah's Mom</t>
  </si>
  <si>
    <t>Savannah's mom</t>
  </si>
  <si>
    <t xml:space="preserve">Ms. Meyers </t>
  </si>
  <si>
    <t>Casey Venema</t>
  </si>
  <si>
    <t>Danielle/ Mrs. Luckenbill/ Mrs. Time/ Gretchen's Mom</t>
  </si>
  <si>
    <t xml:space="preserve">Carson Carter </t>
  </si>
  <si>
    <t>Dr. Ehrin/ Pastor Bruno</t>
  </si>
  <si>
    <t xml:space="preserve">Pastor Bruno </t>
  </si>
  <si>
    <t>Sophia Kleinman</t>
  </si>
  <si>
    <t>Josh Wilde</t>
  </si>
  <si>
    <t xml:space="preserve">Officer Kowalski/ Parker's Dad </t>
  </si>
  <si>
    <t>Officer Sitz/ Srta O'Brien</t>
  </si>
  <si>
    <t xml:space="preserve">Parker's Dad </t>
  </si>
  <si>
    <t>Snrt. O'brien</t>
  </si>
  <si>
    <t>Biology Look</t>
  </si>
  <si>
    <t xml:space="preserve">Parker (biology Look) </t>
  </si>
  <si>
    <t xml:space="preserve">Gym Look </t>
  </si>
  <si>
    <t xml:space="preserve">Wedding outfit </t>
  </si>
  <si>
    <t xml:space="preserve"> </t>
  </si>
  <si>
    <t>Wedding rehearsal</t>
  </si>
  <si>
    <t xml:space="preserve">PJs </t>
  </si>
  <si>
    <t xml:space="preserve">Wedding </t>
  </si>
  <si>
    <t>ADD Sweater</t>
  </si>
  <si>
    <t xml:space="preserve">rehearsal </t>
  </si>
  <si>
    <t>Lose tie, roll sleeve</t>
  </si>
  <si>
    <t>Wedding outfit</t>
  </si>
  <si>
    <t>75a</t>
  </si>
  <si>
    <t>Biology look</t>
  </si>
  <si>
    <t xml:space="preserve">Biology Look </t>
  </si>
  <si>
    <t xml:space="preserve">Character </t>
  </si>
  <si>
    <t xml:space="preserve">Look 1 </t>
  </si>
  <si>
    <t>Look 2</t>
  </si>
  <si>
    <t>Look 3</t>
  </si>
  <si>
    <t>Look 4</t>
  </si>
  <si>
    <t>Look 5</t>
  </si>
  <si>
    <t>Look 6</t>
  </si>
  <si>
    <t>Look 7</t>
  </si>
  <si>
    <t>Look 8</t>
  </si>
  <si>
    <t>Look 9</t>
  </si>
  <si>
    <t>Total</t>
  </si>
  <si>
    <t>Mikaylah O'Brien</t>
  </si>
  <si>
    <t>Regular day look</t>
  </si>
  <si>
    <t>Biology Look: Add goggles and lab coat (8 pages)</t>
  </si>
  <si>
    <t>Look 1 (5 pages)</t>
  </si>
  <si>
    <t>Gym look (4 pages)</t>
  </si>
  <si>
    <t xml:space="preserve">Look 1 (5 pages) </t>
  </si>
  <si>
    <t xml:space="preserve">Look 1 but QC rigged (4 pages) </t>
  </si>
  <si>
    <t>Wedding look (QC)</t>
  </si>
  <si>
    <t>Day look</t>
  </si>
  <si>
    <t>Rehearsal Dress (2 pages)</t>
  </si>
  <si>
    <t xml:space="preserve">Pajams (4 pages) </t>
  </si>
  <si>
    <t xml:space="preserve">Wedding Dress (7 pages) </t>
  </si>
  <si>
    <t>Noah Huertas</t>
  </si>
  <si>
    <t>Brown Courderoy Pants, Muppets Tshirt, black velcro shoes</t>
  </si>
  <si>
    <t>ADD Sweater (Int)</t>
  </si>
  <si>
    <t>PJs (4 pages)</t>
  </si>
  <si>
    <t>Wedding suit (7 pages)</t>
  </si>
  <si>
    <t>Lionel Press</t>
  </si>
  <si>
    <t>Gustavo Garcia</t>
  </si>
  <si>
    <t>Working: Jeans, flannel, tshirt</t>
  </si>
  <si>
    <t>Rehearsal: Dress pants, dress shirt, tie (30 pages)</t>
  </si>
  <si>
    <t>Remove tie, roll sleeve (Int)</t>
  </si>
  <si>
    <t>PJ Pants, tshirt, slippers (4 pages)</t>
  </si>
  <si>
    <t>Suit for wedding (12 pages)</t>
  </si>
  <si>
    <t>Regular Day look</t>
  </si>
  <si>
    <t>Look 1 (8 pages)</t>
  </si>
  <si>
    <t>Gym Look (10 pages)</t>
  </si>
  <si>
    <t>Hunt look (Int)</t>
  </si>
  <si>
    <t>Wedding look (5 pages)</t>
  </si>
  <si>
    <t>Mack Moore</t>
  </si>
  <si>
    <t>End of Show look (Bandaged nose) (5 pages)</t>
  </si>
  <si>
    <t>Jonathan Palmer</t>
  </si>
  <si>
    <t>Parker/ Louis</t>
  </si>
  <si>
    <t xml:space="preserve">Louis </t>
  </si>
  <si>
    <t xml:space="preserve">Parker (5 pages) </t>
  </si>
  <si>
    <t>Louis (QR)</t>
  </si>
  <si>
    <t>Biology Look: Add goggles and lab coat (QC)</t>
  </si>
  <si>
    <t xml:space="preserve">Parker Look 1(7 pages) </t>
  </si>
  <si>
    <t xml:space="preserve">Parker in Gym (10 pages) </t>
  </si>
  <si>
    <t xml:space="preserve">Louis (4 pages) </t>
  </si>
  <si>
    <t xml:space="preserve">Parker in hunt (18 pages) </t>
  </si>
  <si>
    <t xml:space="preserve">Louis at wedding (5 pages) </t>
  </si>
  <si>
    <t>Wells/ Caterer</t>
  </si>
  <si>
    <t>Wells Day Look (11 pages)</t>
  </si>
  <si>
    <t>Look 2 (8 pages)</t>
  </si>
  <si>
    <t>Cater waiter (5 pages)</t>
  </si>
  <si>
    <t>End of show look (5 pages)</t>
  </si>
  <si>
    <t>Cater WAiter</t>
  </si>
  <si>
    <t>Laurel Day Look (11 pages)</t>
  </si>
  <si>
    <t>Toni Turiano</t>
  </si>
  <si>
    <t>Adam's Mom (QC)</t>
  </si>
  <si>
    <t>Torrey (Lk1) (26 pages)</t>
  </si>
  <si>
    <t>Torrey at wedding (42 pages)</t>
  </si>
  <si>
    <t>Jakari Dozie</t>
  </si>
  <si>
    <t>Grandpa Gordon/ Mr. Blumen/ Well's Dad</t>
  </si>
  <si>
    <t>Grandpa Gordon 1</t>
  </si>
  <si>
    <t xml:space="preserve">Mr. Blumen (26 pages) </t>
  </si>
  <si>
    <t>Grandpa Gordon 1 (QC)</t>
  </si>
  <si>
    <t>Well's Dad (6 pages)</t>
  </si>
  <si>
    <t xml:space="preserve">Grandpa Gordon Rehearsal (26 pages) </t>
  </si>
  <si>
    <t xml:space="preserve">Grandpa Gordon wedding (42 pages) </t>
  </si>
  <si>
    <t>Danielle 1</t>
  </si>
  <si>
    <t xml:space="preserve">Gretchen's Mom (17 pages) </t>
  </si>
  <si>
    <t>Mrs. Luckenbill (3 pages)</t>
  </si>
  <si>
    <t xml:space="preserve">Danielle 1 (16 pages) </t>
  </si>
  <si>
    <t>Mrs. Time (7 pages)</t>
  </si>
  <si>
    <t>Danielle 2 (8 pages)</t>
  </si>
  <si>
    <t xml:space="preserve">Savannah's Mom (6 pages) </t>
  </si>
  <si>
    <t>Ms. Meyers (9 pages)</t>
  </si>
  <si>
    <t>Grandma Helene rehearsal (9 pages)</t>
  </si>
  <si>
    <t xml:space="preserve">Grandma Helene Wedding (37 Pages) </t>
  </si>
  <si>
    <t>Carson Carter</t>
  </si>
  <si>
    <t>Pastor Bruno (16 pages)</t>
  </si>
  <si>
    <t>Dr. Ehrin 1 (8 pages)</t>
  </si>
  <si>
    <t xml:space="preserve">Pastor Bruno (16 pages) </t>
  </si>
  <si>
    <t>Officer Sitz/ Srta O'Brien/ Security Guard</t>
  </si>
  <si>
    <t>Officer Sitz (Int)</t>
  </si>
  <si>
    <t xml:space="preserve">Officer Kowalski/ Parker's Dad/ Security Guard </t>
  </si>
  <si>
    <t xml:space="preserve">Officer Kowalski (Int) </t>
  </si>
  <si>
    <t>Guest</t>
  </si>
  <si>
    <t>Snrt O'Brien (44 pages)</t>
  </si>
  <si>
    <t>Parker's Dad (37 Pages)</t>
  </si>
  <si>
    <t>Cater Waiter (26 pages)</t>
  </si>
  <si>
    <t>Cater waiter (14 pages)</t>
  </si>
  <si>
    <t xml:space="preserve">Total </t>
  </si>
  <si>
    <t>Qty</t>
  </si>
  <si>
    <t>Garment</t>
  </si>
  <si>
    <t>Source</t>
  </si>
  <si>
    <t>Material</t>
  </si>
  <si>
    <t>Price</t>
  </si>
  <si>
    <t xml:space="preserve">MIKAYLAH O'BRIEN </t>
  </si>
  <si>
    <t>Cami</t>
  </si>
  <si>
    <t>Stock</t>
  </si>
  <si>
    <t>Socks</t>
  </si>
  <si>
    <t>Ellie Blake 1</t>
  </si>
  <si>
    <t>Tshirt</t>
  </si>
  <si>
    <t>Boots</t>
  </si>
  <si>
    <t>Amazon</t>
  </si>
  <si>
    <t>Ellie 2</t>
  </si>
  <si>
    <t xml:space="preserve">Oh biology </t>
  </si>
  <si>
    <t>ADD Lab Coat</t>
  </si>
  <si>
    <t>ADD Goggles</t>
  </si>
  <si>
    <t>Ellie 3</t>
  </si>
  <si>
    <t>Gym shorts</t>
  </si>
  <si>
    <t>Gym shirt</t>
  </si>
  <si>
    <t>Repeat socks</t>
  </si>
  <si>
    <t>Repeat Shoes</t>
  </si>
  <si>
    <t>REPEAT</t>
  </si>
  <si>
    <t xml:space="preserve">(8 pages) </t>
  </si>
  <si>
    <t>REMOVE Lab Coat</t>
  </si>
  <si>
    <t>REMOVE Goggles</t>
  </si>
  <si>
    <t>(5 pages)</t>
  </si>
  <si>
    <t>Converse</t>
  </si>
  <si>
    <t xml:space="preserve">Flannel hooded jacket </t>
  </si>
  <si>
    <t>Ellie 4</t>
  </si>
  <si>
    <t>(4 pages)</t>
  </si>
  <si>
    <t>Ellie 5</t>
  </si>
  <si>
    <t>Shorts</t>
  </si>
  <si>
    <t>Ellie 6</t>
  </si>
  <si>
    <t xml:space="preserve">(4 pages) </t>
  </si>
  <si>
    <t>Ellie 7</t>
  </si>
  <si>
    <t>Dress</t>
  </si>
  <si>
    <t>BUILD</t>
  </si>
  <si>
    <t>Heels</t>
  </si>
  <si>
    <t>(QC)</t>
  </si>
  <si>
    <t>amazon</t>
  </si>
  <si>
    <t>Floral 3d Fabric Gree</t>
  </si>
  <si>
    <t>Green Satin</t>
  </si>
  <si>
    <t>Pattern</t>
  </si>
  <si>
    <t>KAREN COHEN</t>
  </si>
  <si>
    <t>Katherine  1</t>
  </si>
  <si>
    <t>Suit Jacket</t>
  </si>
  <si>
    <t>Suit Pants</t>
  </si>
  <si>
    <t>Black pumps</t>
  </si>
  <si>
    <t>Blouse</t>
  </si>
  <si>
    <t>Sneakers</t>
  </si>
  <si>
    <t>Katherine 2</t>
  </si>
  <si>
    <t>White Suit Jacket</t>
  </si>
  <si>
    <t>White Suit Pants</t>
  </si>
  <si>
    <t>(2 pages)</t>
  </si>
  <si>
    <t>Katherine 3</t>
  </si>
  <si>
    <t>From Set</t>
  </si>
  <si>
    <t>(Intermission)</t>
  </si>
  <si>
    <t>Flats</t>
  </si>
  <si>
    <t xml:space="preserve">REMOVE Jacket </t>
  </si>
  <si>
    <t>Roll Sleeves</t>
  </si>
  <si>
    <t>Katherine 4</t>
  </si>
  <si>
    <t>Robe</t>
  </si>
  <si>
    <t>Slippers</t>
  </si>
  <si>
    <t>Katherine 5</t>
  </si>
  <si>
    <t>(7 pages)</t>
  </si>
  <si>
    <t>Veil</t>
  </si>
  <si>
    <t>Engagment Ring</t>
  </si>
  <si>
    <t>Fabric</t>
  </si>
  <si>
    <t>CATE GONZALEZ</t>
  </si>
  <si>
    <t>Gretchen 1</t>
  </si>
  <si>
    <t>Band Tshirt</t>
  </si>
  <si>
    <t>Jean skirt overalls</t>
  </si>
  <si>
    <t>Black leggings</t>
  </si>
  <si>
    <t>Red Bandana</t>
  </si>
  <si>
    <t>Black combat boots</t>
  </si>
  <si>
    <t>Gretchen 2</t>
  </si>
  <si>
    <t>Gretchen 3</t>
  </si>
  <si>
    <t xml:space="preserve">Gretchen 4 </t>
  </si>
  <si>
    <t>(8 pages)</t>
  </si>
  <si>
    <t>(10 pages)</t>
  </si>
  <si>
    <t>Gretchen 5</t>
  </si>
  <si>
    <t>(5 page)</t>
  </si>
  <si>
    <t>ASHLEY GARNAR</t>
  </si>
  <si>
    <t>Hannah 1</t>
  </si>
  <si>
    <t>Hannah 2</t>
  </si>
  <si>
    <t>Hannah 3</t>
  </si>
  <si>
    <t>Hannah 4</t>
  </si>
  <si>
    <t xml:space="preserve">Hannah 5 </t>
  </si>
  <si>
    <t>Button up shirt</t>
  </si>
  <si>
    <t>Sweater Vest</t>
  </si>
  <si>
    <t>Shoes</t>
  </si>
  <si>
    <t>Glasses</t>
  </si>
  <si>
    <t>Skirt</t>
  </si>
  <si>
    <t>Jeans</t>
  </si>
  <si>
    <t>MACK MOORE</t>
  </si>
  <si>
    <t>Savannah 1</t>
  </si>
  <si>
    <t>Savannah 5</t>
  </si>
  <si>
    <t>Savannah 4</t>
  </si>
  <si>
    <t>Savannah 3</t>
  </si>
  <si>
    <t>Savannah 2</t>
  </si>
  <si>
    <t>Knee high socks</t>
  </si>
  <si>
    <t>Shirt</t>
  </si>
  <si>
    <t>Vest</t>
  </si>
  <si>
    <t>Black long sleeve shirt</t>
  </si>
  <si>
    <t>Black baseball cap</t>
  </si>
  <si>
    <t>Black tactical vest</t>
  </si>
  <si>
    <t>Black shoes</t>
  </si>
  <si>
    <t>GUSTAVO GARCIA</t>
  </si>
  <si>
    <t>Tank tops</t>
  </si>
  <si>
    <t>Black socks</t>
  </si>
  <si>
    <t>Mike 1</t>
  </si>
  <si>
    <t xml:space="preserve">Flannel Button Up </t>
  </si>
  <si>
    <t>Belt</t>
  </si>
  <si>
    <t>Mike 2</t>
  </si>
  <si>
    <t>(30 pages)</t>
  </si>
  <si>
    <t>Dress pants</t>
  </si>
  <si>
    <t>Dress shirt</t>
  </si>
  <si>
    <t>Tie</t>
  </si>
  <si>
    <t>Jacket</t>
  </si>
  <si>
    <t>Brown Shoes</t>
  </si>
  <si>
    <t>Mike 3</t>
  </si>
  <si>
    <t>REMOVE</t>
  </si>
  <si>
    <t xml:space="preserve">Mike 4 </t>
  </si>
  <si>
    <t>Groom tshirt</t>
  </si>
  <si>
    <t>PJ Pants</t>
  </si>
  <si>
    <t>Mike 5</t>
  </si>
  <si>
    <t>(12 Pages0</t>
  </si>
  <si>
    <t>Pants</t>
  </si>
  <si>
    <t>shoes</t>
  </si>
  <si>
    <t xml:space="preserve">Button Up </t>
  </si>
  <si>
    <t>corsage</t>
  </si>
  <si>
    <t xml:space="preserve">Stock </t>
  </si>
  <si>
    <t>NOAH HUERTAS</t>
  </si>
  <si>
    <t>Fletcher 1</t>
  </si>
  <si>
    <t>Courderoy Pants</t>
  </si>
  <si>
    <t>Muppets Tshirt</t>
  </si>
  <si>
    <t>Black velcro shoes</t>
  </si>
  <si>
    <t>Fletcher 2</t>
  </si>
  <si>
    <t>(intermission)</t>
  </si>
  <si>
    <t>ADD Hoodie</t>
  </si>
  <si>
    <t>Fletcher 3</t>
  </si>
  <si>
    <t xml:space="preserve">Amazon </t>
  </si>
  <si>
    <t>muppets tshirt</t>
  </si>
  <si>
    <t>Bow tie</t>
  </si>
  <si>
    <t xml:space="preserve">Shoes </t>
  </si>
  <si>
    <t>Fletcher 4</t>
  </si>
  <si>
    <t>LIONEL PRESS</t>
  </si>
  <si>
    <t xml:space="preserve">RAYMOND ADDERLY </t>
  </si>
  <si>
    <t>Adam 1</t>
  </si>
  <si>
    <t>Gray tshirt</t>
  </si>
  <si>
    <t>gray pants</t>
  </si>
  <si>
    <t>Vans</t>
  </si>
  <si>
    <t>Beanie</t>
  </si>
  <si>
    <t xml:space="preserve">Gray sweater </t>
  </si>
  <si>
    <t>Adam 2</t>
  </si>
  <si>
    <t>Oh Biology</t>
  </si>
  <si>
    <t>Adam 3</t>
  </si>
  <si>
    <t>REMOVE Googles</t>
  </si>
  <si>
    <t xml:space="preserve">Adam 4 </t>
  </si>
  <si>
    <t>Gym Shirt</t>
  </si>
  <si>
    <t>Adam 5</t>
  </si>
  <si>
    <t>JESA HUTSON</t>
  </si>
  <si>
    <t>Caterer</t>
  </si>
  <si>
    <t>Black pants</t>
  </si>
  <si>
    <t>Black loafers</t>
  </si>
  <si>
    <t>White shirt</t>
  </si>
  <si>
    <t>Black vest</t>
  </si>
  <si>
    <t>Black Tie</t>
  </si>
  <si>
    <t>(11 pages)</t>
  </si>
  <si>
    <t>Date</t>
  </si>
  <si>
    <t>Location</t>
  </si>
  <si>
    <t>Amount</t>
  </si>
  <si>
    <t>Submitted</t>
  </si>
  <si>
    <t>BUDGET</t>
  </si>
  <si>
    <t>REMAINING</t>
  </si>
  <si>
    <t>SPENT</t>
  </si>
  <si>
    <t>Wawak</t>
  </si>
  <si>
    <t>Yes</t>
  </si>
  <si>
    <t>Expense report</t>
  </si>
  <si>
    <t>Expense Report 1</t>
  </si>
  <si>
    <t>Blue dress</t>
  </si>
  <si>
    <t>Fur cardigan</t>
  </si>
  <si>
    <t>Blue heels</t>
  </si>
  <si>
    <t>Wells 2</t>
  </si>
  <si>
    <t>Wells 3</t>
  </si>
  <si>
    <t>Wells 4</t>
  </si>
  <si>
    <t>Gym</t>
  </si>
  <si>
    <t>Gym Shorts</t>
  </si>
  <si>
    <t xml:space="preserve">Wells 5 </t>
  </si>
  <si>
    <t>Hunt</t>
  </si>
  <si>
    <t>Black Beanie</t>
  </si>
  <si>
    <t>stock</t>
  </si>
  <si>
    <t>Wedding</t>
  </si>
  <si>
    <t>ELIZBETH SHELBY-DAVIS</t>
  </si>
  <si>
    <t>Laurel 2</t>
  </si>
  <si>
    <t>Laurel 3</t>
  </si>
  <si>
    <t>Laurel 4</t>
  </si>
  <si>
    <t>Laurel 5</t>
  </si>
  <si>
    <t>Purple skirt</t>
  </si>
  <si>
    <t>purple jacker</t>
  </si>
  <si>
    <t>From set</t>
  </si>
  <si>
    <t>purple heels</t>
  </si>
  <si>
    <t>Purple shirt</t>
  </si>
  <si>
    <t>Gold chain belt</t>
  </si>
  <si>
    <t>JONATHAN PALMER</t>
  </si>
  <si>
    <t>Dark wash jeans</t>
  </si>
  <si>
    <t>Hat</t>
  </si>
  <si>
    <t xml:space="preserve">jersey </t>
  </si>
  <si>
    <t>Cap</t>
  </si>
  <si>
    <t>Shirt (Underdress)</t>
  </si>
  <si>
    <t>Vest (Underdress)</t>
  </si>
  <si>
    <t>Louis 2</t>
  </si>
  <si>
    <t>REMOVE Jersey</t>
  </si>
  <si>
    <t>CHANGE Hat</t>
  </si>
  <si>
    <t>Parker 2</t>
  </si>
  <si>
    <t>ADD Googles</t>
  </si>
  <si>
    <t>Parker 3</t>
  </si>
  <si>
    <t>REOMVE Googles</t>
  </si>
  <si>
    <t>ADD Jersey</t>
  </si>
  <si>
    <t>Parker 4</t>
  </si>
  <si>
    <t>Louis 3</t>
  </si>
  <si>
    <t>Parker 5</t>
  </si>
  <si>
    <t>Baseball cap</t>
  </si>
  <si>
    <t>Jersey</t>
  </si>
  <si>
    <t>Louis 4</t>
  </si>
  <si>
    <t>REMOVE Ball cap</t>
  </si>
  <si>
    <t>Blazer</t>
  </si>
  <si>
    <t>JAKARI DOZIE</t>
  </si>
  <si>
    <t>Slacks</t>
  </si>
  <si>
    <t xml:space="preserve">Button up </t>
  </si>
  <si>
    <t>Bow Tie</t>
  </si>
  <si>
    <t xml:space="preserve">(26 pages) </t>
  </si>
  <si>
    <t>REMOVE Blazer</t>
  </si>
  <si>
    <t>ADD Blazer</t>
  </si>
  <si>
    <t xml:space="preserve">(6 pages) </t>
  </si>
  <si>
    <t xml:space="preserve">Sweater </t>
  </si>
  <si>
    <t>(26 Pages)</t>
  </si>
  <si>
    <t>Grandpa Gordon 2</t>
  </si>
  <si>
    <t>(42 pages)</t>
  </si>
  <si>
    <t>Suit jacket</t>
  </si>
  <si>
    <t>Button up</t>
  </si>
  <si>
    <t>Bowtie</t>
  </si>
  <si>
    <t>CARSON CARTER</t>
  </si>
  <si>
    <t>Sweater vest</t>
  </si>
  <si>
    <t>(16 Pages)</t>
  </si>
  <si>
    <t>Black Belt</t>
  </si>
  <si>
    <t>Priest shirt</t>
  </si>
  <si>
    <t>Hannah's Dad</t>
  </si>
  <si>
    <t>(2 1/2 pages)</t>
  </si>
  <si>
    <t>black shoes</t>
  </si>
  <si>
    <t>Repeat</t>
  </si>
  <si>
    <t xml:space="preserve">(4 Pages) </t>
  </si>
  <si>
    <t>Dr. Ehrin 2</t>
  </si>
  <si>
    <t xml:space="preserve">(16 Pages) </t>
  </si>
  <si>
    <t>Pastor Bruno 2</t>
  </si>
  <si>
    <t>JOSH WILDE</t>
  </si>
  <si>
    <t>Black tie</t>
  </si>
  <si>
    <t>(37 Pages)</t>
  </si>
  <si>
    <t>tshirt</t>
  </si>
  <si>
    <t>shorts</t>
  </si>
  <si>
    <t>Calf length socks</t>
  </si>
  <si>
    <t>button up</t>
  </si>
  <si>
    <t>Birkenstocks</t>
  </si>
  <si>
    <t>fanny pack</t>
  </si>
  <si>
    <t>(26 pages)</t>
  </si>
  <si>
    <t>Officer Kowalsi</t>
  </si>
  <si>
    <t>Blue shirt</t>
  </si>
  <si>
    <t>Blck shoes</t>
  </si>
  <si>
    <t xml:space="preserve">Utility Belt </t>
  </si>
  <si>
    <t>Suit pants</t>
  </si>
  <si>
    <t>TONI TURIANO</t>
  </si>
  <si>
    <t xml:space="preserve">Torrey </t>
  </si>
  <si>
    <t>ADD Jacket</t>
  </si>
  <si>
    <t>ADD Glasses</t>
  </si>
  <si>
    <t>Torrey 2</t>
  </si>
  <si>
    <t>REMOVE Jacket</t>
  </si>
  <si>
    <t>REMOVE Glasses</t>
  </si>
  <si>
    <t>Torrey 3</t>
  </si>
  <si>
    <t xml:space="preserve">From set </t>
  </si>
  <si>
    <t>Option</t>
  </si>
  <si>
    <t>CASEY VENEMA</t>
  </si>
  <si>
    <t>(17 pages)</t>
  </si>
  <si>
    <t>(3 pages)</t>
  </si>
  <si>
    <t>Cardigan</t>
  </si>
  <si>
    <t>(16 pages)</t>
  </si>
  <si>
    <t>Necklace</t>
  </si>
  <si>
    <t>Dress 1</t>
  </si>
  <si>
    <t>Heels 1</t>
  </si>
  <si>
    <t>Necklace 1</t>
  </si>
  <si>
    <t>Necklace Set 1</t>
  </si>
  <si>
    <t>Dressing gown</t>
  </si>
  <si>
    <t>Head Wrap</t>
  </si>
  <si>
    <t>Danielle 2</t>
  </si>
  <si>
    <t>(8 Pages)</t>
  </si>
  <si>
    <t>Dress 2</t>
  </si>
  <si>
    <t>Heels 2</t>
  </si>
  <si>
    <t>Necklace set 2</t>
  </si>
  <si>
    <t>SOPHIA KLEINMAN</t>
  </si>
  <si>
    <t>White blouse</t>
  </si>
  <si>
    <t>Srta O'Brien</t>
  </si>
  <si>
    <t>(44 Pages)</t>
  </si>
  <si>
    <t>Scarf</t>
  </si>
  <si>
    <t>Big belt</t>
  </si>
  <si>
    <t>STock</t>
  </si>
  <si>
    <t>(14 pages)</t>
  </si>
  <si>
    <t>blue shirt</t>
  </si>
  <si>
    <t>black clip on tie</t>
  </si>
  <si>
    <t>belt</t>
  </si>
  <si>
    <t>utility belt</t>
  </si>
  <si>
    <t>hat</t>
  </si>
  <si>
    <t>PAIGE ROGERS</t>
  </si>
  <si>
    <t>Mood</t>
  </si>
  <si>
    <t>Sandles</t>
  </si>
  <si>
    <t>Big glasses</t>
  </si>
  <si>
    <t xml:space="preserve">Bracelets </t>
  </si>
  <si>
    <t>(6 pages)</t>
  </si>
  <si>
    <t>Loafers</t>
  </si>
  <si>
    <t>T shirt</t>
  </si>
  <si>
    <t>Sweat suit</t>
  </si>
  <si>
    <t>Sweat pants</t>
  </si>
  <si>
    <t>sneakers</t>
  </si>
  <si>
    <t>whistle</t>
  </si>
  <si>
    <t>(9 pages)</t>
  </si>
  <si>
    <t>Grandma Helene 1</t>
  </si>
  <si>
    <t>Grandma Helene 2</t>
  </si>
  <si>
    <t>from set</t>
  </si>
  <si>
    <t>Shrug</t>
  </si>
  <si>
    <t>Earrings</t>
  </si>
  <si>
    <t>bracelets</t>
  </si>
  <si>
    <t>Amaon</t>
  </si>
  <si>
    <t>Amaozn</t>
  </si>
  <si>
    <t>Expense Report 2</t>
  </si>
  <si>
    <t>Cater Watier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</si>
</sst>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5" xfId="0" applyFill="1" applyBorder="1"/>
    <xf numFmtId="0" fontId="0" fillId="2" borderId="4" xfId="0" applyFill="1" applyBorder="1"/>
    <xf numFmtId="0" fontId="0" fillId="0" borderId="8" xfId="0" applyBorder="1"/>
    <xf numFmtId="0" fontId="0" fillId="0" borderId="9" xfId="0" applyBorder="1"/>
    <xf numFmtId="0" fontId="2" fillId="0" borderId="6" xfId="0" applyFont="1" applyBorder="1"/>
    <xf numFmtId="0" fontId="2" fillId="0" borderId="1" xfId="0" applyFont="1" applyBorder="1"/>
    <xf numFmtId="0" fontId="2" fillId="0" borderId="0" xfId="0" applyFont="1"/>
    <xf numFmtId="0" fontId="2" fillId="3" borderId="1" xfId="0" applyFont="1" applyFill="1" applyBorder="1"/>
    <xf numFmtId="0" fontId="2" fillId="4" borderId="1" xfId="0" applyFont="1" applyFill="1" applyBorder="1"/>
    <xf numFmtId="0" fontId="0" fillId="0" borderId="10" xfId="0" applyBorder="1"/>
    <xf numFmtId="0" fontId="0" fillId="0" borderId="11" xfId="0" applyBorder="1"/>
    <xf numFmtId="0" fontId="0" fillId="2" borderId="3" xfId="0" applyFill="1" applyBorder="1"/>
    <xf numFmtId="0" fontId="0" fillId="0" borderId="12" xfId="0" applyBorder="1"/>
    <xf numFmtId="0" fontId="0" fillId="2" borderId="11" xfId="0" applyFill="1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/>
    <xf numFmtId="0" fontId="0" fillId="2" borderId="17" xfId="0" applyFill="1" applyBorder="1"/>
    <xf numFmtId="0" fontId="0" fillId="2" borderId="23" xfId="0" applyFill="1" applyBorder="1"/>
    <xf numFmtId="0" fontId="0" fillId="0" borderId="17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2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22" xfId="0" applyBorder="1"/>
    <xf numFmtId="0" fontId="0" fillId="2" borderId="27" xfId="0" applyFill="1" applyBorder="1"/>
    <xf numFmtId="0" fontId="0" fillId="0" borderId="27" xfId="0" applyBorder="1"/>
    <xf numFmtId="0" fontId="2" fillId="0" borderId="3" xfId="0" applyFont="1" applyBorder="1"/>
    <xf numFmtId="0" fontId="0" fillId="0" borderId="32" xfId="0" applyBorder="1"/>
    <xf numFmtId="0" fontId="0" fillId="2" borderId="29" xfId="0" applyFill="1" applyBorder="1"/>
    <xf numFmtId="0" fontId="0" fillId="2" borderId="33" xfId="0" applyFill="1" applyBorder="1"/>
    <xf numFmtId="0" fontId="0" fillId="2" borderId="18" xfId="0" applyFill="1" applyBorder="1"/>
    <xf numFmtId="0" fontId="0" fillId="0" borderId="18" xfId="0" applyBorder="1"/>
    <xf numFmtId="0" fontId="0" fillId="0" borderId="34" xfId="0" applyBorder="1"/>
    <xf numFmtId="0" fontId="2" fillId="4" borderId="2" xfId="0" applyFont="1" applyFill="1" applyBorder="1"/>
    <xf numFmtId="0" fontId="2" fillId="4" borderId="27" xfId="0" applyFont="1" applyFill="1" applyBorder="1"/>
    <xf numFmtId="0" fontId="0" fillId="0" borderId="35" xfId="0" applyBorder="1"/>
    <xf numFmtId="0" fontId="0" fillId="0" borderId="36" xfId="0" applyBorder="1"/>
    <xf numFmtId="0" fontId="2" fillId="4" borderId="36" xfId="0" applyFont="1" applyFill="1" applyBorder="1"/>
    <xf numFmtId="0" fontId="0" fillId="0" borderId="37" xfId="0" applyBorder="1"/>
    <xf numFmtId="0" fontId="0" fillId="2" borderId="38" xfId="0" applyFill="1" applyBorder="1"/>
    <xf numFmtId="0" fontId="0" fillId="2" borderId="36" xfId="0" applyFill="1" applyBorder="1"/>
    <xf numFmtId="0" fontId="0" fillId="0" borderId="39" xfId="0" applyBorder="1"/>
    <xf numFmtId="0" fontId="0" fillId="0" borderId="42" xfId="0" applyBorder="1"/>
    <xf numFmtId="0" fontId="0" fillId="0" borderId="43" xfId="0" applyBorder="1"/>
    <xf numFmtId="0" fontId="4" fillId="4" borderId="1" xfId="0" applyFont="1" applyFill="1" applyBorder="1"/>
    <xf numFmtId="0" fontId="4" fillId="4" borderId="27" xfId="0" applyFont="1" applyFill="1" applyBorder="1"/>
    <xf numFmtId="0" fontId="4" fillId="4" borderId="23" xfId="0" applyFont="1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44" xfId="0" applyBorder="1"/>
    <xf numFmtId="0" fontId="0" fillId="0" borderId="45" xfId="0" applyBorder="1"/>
    <xf numFmtId="0" fontId="2" fillId="4" borderId="18" xfId="0" applyFont="1" applyFill="1" applyBorder="1"/>
    <xf numFmtId="0" fontId="0" fillId="0" borderId="46" xfId="0" applyBorder="1"/>
    <xf numFmtId="0" fontId="0" fillId="0" borderId="50" xfId="0" applyBorder="1"/>
    <xf numFmtId="0" fontId="0" fillId="0" borderId="51" xfId="0" applyBorder="1"/>
    <xf numFmtId="0" fontId="0" fillId="0" borderId="7" xfId="0" applyBorder="1"/>
    <xf numFmtId="0" fontId="2" fillId="0" borderId="7" xfId="0" applyFont="1" applyBorder="1"/>
    <xf numFmtId="0" fontId="0" fillId="0" borderId="52" xfId="0" applyBorder="1"/>
    <xf numFmtId="0" fontId="0" fillId="0" borderId="49" xfId="0" applyBorder="1"/>
    <xf numFmtId="0" fontId="0" fillId="0" borderId="53" xfId="0" applyBorder="1"/>
    <xf numFmtId="0" fontId="0" fillId="5" borderId="1" xfId="0" applyFill="1" applyBorder="1"/>
    <xf numFmtId="0" fontId="0" fillId="5" borderId="27" xfId="0" applyFill="1" applyBorder="1"/>
    <xf numFmtId="0" fontId="0" fillId="5" borderId="23" xfId="0" applyFill="1" applyBorder="1"/>
    <xf numFmtId="0" fontId="0" fillId="5" borderId="17" xfId="0" applyFill="1" applyBorder="1"/>
    <xf numFmtId="0" fontId="0" fillId="5" borderId="3" xfId="0" applyFill="1" applyBorder="1"/>
    <xf numFmtId="0" fontId="0" fillId="5" borderId="2" xfId="0" applyFill="1" applyBorder="1"/>
    <xf numFmtId="0" fontId="0" fillId="6" borderId="1" xfId="0" applyFill="1" applyBorder="1"/>
    <xf numFmtId="0" fontId="0" fillId="6" borderId="36" xfId="0" applyFill="1" applyBorder="1"/>
    <xf numFmtId="0" fontId="0" fillId="6" borderId="27" xfId="0" applyFill="1" applyBorder="1"/>
    <xf numFmtId="0" fontId="0" fillId="6" borderId="23" xfId="0" applyFill="1" applyBorder="1"/>
    <xf numFmtId="0" fontId="0" fillId="7" borderId="1" xfId="0" applyFill="1" applyBorder="1"/>
    <xf numFmtId="0" fontId="0" fillId="5" borderId="0" xfId="0" applyFill="1"/>
    <xf numFmtId="0" fontId="0" fillId="5" borderId="29" xfId="0" applyFill="1" applyBorder="1"/>
    <xf numFmtId="0" fontId="0" fillId="5" borderId="4" xfId="0" applyFill="1" applyBorder="1"/>
    <xf numFmtId="0" fontId="0" fillId="5" borderId="22" xfId="0" applyFill="1" applyBorder="1"/>
    <xf numFmtId="0" fontId="0" fillId="5" borderId="5" xfId="0" applyFill="1" applyBorder="1"/>
    <xf numFmtId="0" fontId="0" fillId="0" borderId="5" xfId="0" applyBorder="1"/>
    <xf numFmtId="0" fontId="0" fillId="0" borderId="55" xfId="0" applyBorder="1"/>
    <xf numFmtId="0" fontId="2" fillId="0" borderId="51" xfId="0" applyFont="1" applyBorder="1"/>
    <xf numFmtId="0" fontId="0" fillId="0" borderId="33" xfId="0" applyBorder="1"/>
    <xf numFmtId="0" fontId="0" fillId="0" borderId="38" xfId="0" applyBorder="1"/>
    <xf numFmtId="0" fontId="0" fillId="5" borderId="21" xfId="0" applyFill="1" applyBorder="1"/>
    <xf numFmtId="0" fontId="0" fillId="5" borderId="11" xfId="0" applyFill="1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2" borderId="59" xfId="0" applyFill="1" applyBorder="1"/>
    <xf numFmtId="0" fontId="0" fillId="2" borderId="56" xfId="0" applyFill="1" applyBorder="1"/>
    <xf numFmtId="0" fontId="0" fillId="2" borderId="58" xfId="0" applyFill="1" applyBorder="1"/>
    <xf numFmtId="0" fontId="0" fillId="5" borderId="56" xfId="0" applyFill="1" applyBorder="1"/>
    <xf numFmtId="0" fontId="0" fillId="5" borderId="59" xfId="0" applyFill="1" applyBorder="1"/>
    <xf numFmtId="0" fontId="0" fillId="5" borderId="58" xfId="0" applyFill="1" applyBorder="1"/>
    <xf numFmtId="0" fontId="0" fillId="0" borderId="60" xfId="0" applyBorder="1"/>
    <xf numFmtId="0" fontId="2" fillId="0" borderId="61" xfId="0" applyFont="1" applyBorder="1"/>
    <xf numFmtId="0" fontId="0" fillId="0" borderId="54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8" borderId="29" xfId="0" applyFill="1" applyBorder="1"/>
    <xf numFmtId="0" fontId="0" fillId="8" borderId="4" xfId="0" applyFill="1" applyBorder="1"/>
    <xf numFmtId="0" fontId="0" fillId="8" borderId="22" xfId="0" applyFill="1" applyBorder="1"/>
    <xf numFmtId="0" fontId="0" fillId="9" borderId="4" xfId="0" applyFill="1" applyBorder="1"/>
    <xf numFmtId="0" fontId="0" fillId="9" borderId="22" xfId="0" applyFill="1" applyBorder="1"/>
    <xf numFmtId="0" fontId="0" fillId="9" borderId="29" xfId="0" applyFill="1" applyBorder="1"/>
    <xf numFmtId="0" fontId="0" fillId="0" borderId="21" xfId="0" applyBorder="1"/>
    <xf numFmtId="0" fontId="0" fillId="10" borderId="3" xfId="0" applyFill="1" applyBorder="1"/>
    <xf numFmtId="0" fontId="0" fillId="10" borderId="23" xfId="0" applyFill="1" applyBorder="1"/>
    <xf numFmtId="0" fontId="0" fillId="10" borderId="27" xfId="0" applyFill="1" applyBorder="1"/>
    <xf numFmtId="0" fontId="0" fillId="10" borderId="2" xfId="0" applyFill="1" applyBorder="1"/>
    <xf numFmtId="0" fontId="0" fillId="10" borderId="1" xfId="0" applyFill="1" applyBorder="1"/>
    <xf numFmtId="0" fontId="0" fillId="9" borderId="27" xfId="0" applyFill="1" applyBorder="1"/>
    <xf numFmtId="0" fontId="0" fillId="9" borderId="1" xfId="0" applyFill="1" applyBorder="1"/>
    <xf numFmtId="0" fontId="0" fillId="9" borderId="23" xfId="0" applyFill="1" applyBorder="1"/>
    <xf numFmtId="0" fontId="0" fillId="11" borderId="3" xfId="0" applyFill="1" applyBorder="1"/>
    <xf numFmtId="0" fontId="0" fillId="11" borderId="23" xfId="0" applyFill="1" applyBorder="1"/>
    <xf numFmtId="0" fontId="0" fillId="10" borderId="17" xfId="0" applyFill="1" applyBorder="1"/>
    <xf numFmtId="0" fontId="0" fillId="7" borderId="27" xfId="0" applyFill="1" applyBorder="1"/>
    <xf numFmtId="0" fontId="0" fillId="7" borderId="2" xfId="0" applyFill="1" applyBorder="1"/>
    <xf numFmtId="0" fontId="0" fillId="7" borderId="23" xfId="0" applyFill="1" applyBorder="1"/>
    <xf numFmtId="0" fontId="0" fillId="12" borderId="27" xfId="0" applyFill="1" applyBorder="1"/>
    <xf numFmtId="0" fontId="0" fillId="12" borderId="1" xfId="0" applyFill="1" applyBorder="1"/>
    <xf numFmtId="0" fontId="0" fillId="12" borderId="23" xfId="0" applyFill="1" applyBorder="1"/>
    <xf numFmtId="0" fontId="5" fillId="0" borderId="65" xfId="0" applyFont="1" applyBorder="1" applyAlignment="1">
      <alignment horizontal="left"/>
    </xf>
    <xf numFmtId="0" fontId="5" fillId="0" borderId="66" xfId="0" applyFont="1" applyBorder="1"/>
    <xf numFmtId="0" fontId="5" fillId="0" borderId="50" xfId="0" applyFont="1" applyBorder="1"/>
    <xf numFmtId="0" fontId="5" fillId="0" borderId="0" xfId="0" applyFont="1"/>
    <xf numFmtId="0" fontId="0" fillId="0" borderId="69" xfId="0" applyBorder="1" applyAlignment="1">
      <alignment wrapText="1"/>
    </xf>
    <xf numFmtId="0" fontId="0" fillId="0" borderId="70" xfId="0" applyBorder="1" applyAlignment="1">
      <alignment wrapText="1"/>
    </xf>
    <xf numFmtId="0" fontId="0" fillId="5" borderId="5" xfId="0" applyFill="1" applyBorder="1" applyAlignment="1">
      <alignment wrapText="1"/>
    </xf>
    <xf numFmtId="0" fontId="0" fillId="13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13" borderId="1" xfId="0" applyFill="1" applyBorder="1" applyAlignment="1">
      <alignment wrapText="1"/>
    </xf>
    <xf numFmtId="0" fontId="0" fillId="13" borderId="4" xfId="0" applyFill="1" applyBorder="1" applyAlignment="1">
      <alignment wrapText="1"/>
    </xf>
    <xf numFmtId="0" fontId="0" fillId="0" borderId="7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67" xfId="0" applyBorder="1" applyAlignment="1">
      <alignment wrapText="1"/>
    </xf>
    <xf numFmtId="0" fontId="0" fillId="0" borderId="55" xfId="0" applyBorder="1" applyAlignment="1">
      <alignment horizontal="left" wrapText="1"/>
    </xf>
    <xf numFmtId="0" fontId="0" fillId="0" borderId="68" xfId="0" applyBorder="1" applyAlignment="1">
      <alignment wrapText="1"/>
    </xf>
    <xf numFmtId="0" fontId="0" fillId="0" borderId="53" xfId="0" applyBorder="1" applyAlignment="1">
      <alignment horizontal="left" wrapText="1"/>
    </xf>
    <xf numFmtId="0" fontId="0" fillId="0" borderId="71" xfId="0" applyBorder="1" applyAlignment="1">
      <alignment wrapText="1"/>
    </xf>
    <xf numFmtId="0" fontId="0" fillId="0" borderId="72" xfId="0" applyBorder="1" applyAlignment="1">
      <alignment horizontal="left" wrapText="1"/>
    </xf>
    <xf numFmtId="0" fontId="0" fillId="0" borderId="73" xfId="0" applyBorder="1" applyAlignment="1">
      <alignment wrapText="1"/>
    </xf>
    <xf numFmtId="0" fontId="0" fillId="0" borderId="65" xfId="0" applyBorder="1" applyAlignment="1">
      <alignment horizontal="left" wrapText="1"/>
    </xf>
    <xf numFmtId="0" fontId="0" fillId="0" borderId="66" xfId="0" applyBorder="1" applyAlignment="1">
      <alignment wrapText="1"/>
    </xf>
    <xf numFmtId="0" fontId="0" fillId="0" borderId="75" xfId="0" applyBorder="1" applyAlignment="1">
      <alignment wrapText="1"/>
    </xf>
    <xf numFmtId="0" fontId="6" fillId="0" borderId="0" xfId="0" applyFont="1"/>
    <xf numFmtId="0" fontId="7" fillId="0" borderId="0" xfId="1"/>
    <xf numFmtId="0" fontId="7" fillId="0" borderId="1" xfId="1" applyBorder="1"/>
    <xf numFmtId="0" fontId="0" fillId="0" borderId="1" xfId="0" applyFill="1" applyBorder="1"/>
    <xf numFmtId="0" fontId="7" fillId="0" borderId="1" xfId="1" applyFill="1" applyBorder="1"/>
    <xf numFmtId="3" fontId="0" fillId="0" borderId="1" xfId="0" applyNumberFormat="1" applyBorder="1"/>
    <xf numFmtId="16" fontId="0" fillId="5" borderId="1" xfId="0" applyNumberFormat="1" applyFill="1" applyBorder="1"/>
    <xf numFmtId="0" fontId="1" fillId="0" borderId="1" xfId="0" applyFont="1" applyBorder="1"/>
    <xf numFmtId="0" fontId="0" fillId="0" borderId="0" xfId="0" applyBorder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1" xfId="0" applyBorder="1" applyAlignment="1">
      <alignment horizontal="center"/>
    </xf>
    <xf numFmtId="0" fontId="3" fillId="4" borderId="47" xfId="0" applyFont="1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16" fontId="0" fillId="8" borderId="1" xfId="0" applyNumberFormat="1" applyFill="1" applyBorder="1"/>
    <xf numFmtId="0" fontId="0" fillId="8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Womens-Sleeve-Button-Shacket-Flannel/dp/B0B3CF8SVL/ref=sxin_16_pa_sp_search_thematic_sspa?content-id=amzn1.sym.87b1f643-33a9-49d2-948f-44f2ccfe0508%3Aamzn1.sym.87b1f643-33a9-49d2-948f-44f2ccfe0508&amp;crid=2PE37JYX8F0MU&amp;cv_ct_cx=womens%2Bflannel%2Bhoodie%2Bjacket&amp;keywords=womens%2Bflannel%2Bhoodie%2Bjacket&amp;pd_rd_i=B09LD1LTGV&amp;pd_rd_r=05679da9-8d6a-43b9-b559-f6a8c228e7bf&amp;pd_rd_w=znEaa&amp;pd_rd_wg=l8M9l&amp;pf_rd_p=87b1f643-33a9-49d2-948f-44f2ccfe0508&amp;pf_rd_r=ECBPMZTKCZ0AMXYXHXJ2&amp;qid=1747942731&amp;sbo=RZvfv%2F%2FHxDF%2BO5021pAnSA%3D%3D&amp;sprefix=womens%2Bflannel%2Bhoodie%2Caps%2C111&amp;sr=1-4-6024b2a3-78e4-4fed-8fed-e1613be3bcce-spons&amp;sp_csd=d2lkZ2V0TmFtZT1zcF9zZWFyY2hfdGhlbWF0aWM&amp;th=1&amp;psc=1" TargetMode="External"/><Relationship Id="rId13" Type="http://schemas.openxmlformats.org/officeDocument/2006/relationships/hyperlink" Target="https://www.amazon.com/TBFT-Shanghai-stockings-leggings-Christmas/dp/B0CK7WRVDW/ref=sr_1_18?crid=2XLSLBA6FU5A1&amp;dib=eyJ2IjoiMSJ9.ncyalSv2E7gdp9uIjcARNB8pZwNbXlaAAVuJ9o9fHElZJgtgQPjn9u4uaYPvhBR6qCRvlN4I0jNl7MnecO6ptMX6rCFpbEQ_U05AhVUludNrs_K4Fizs8ibdCDtKQnPMxk-tJMhycRZKycePiSLqBO2VfMdLYRJwqrxZVRZg4g80C8zfufgHBqpSctTYrcRdv643F0phq4qXMXIB-0WbcHLYIr8hJnMzgqY2DNS6BKw.bJPED8TUEp2IVwsswEhxeFCqgsIM5YTLo4gF3OlgIXo&amp;dib_tag=se&amp;keywords=black+tights&amp;qid=1748456870&amp;sprefix=black+tights%2Caps%2C130&amp;sr=8-18" TargetMode="External"/><Relationship Id="rId18" Type="http://schemas.openxmlformats.org/officeDocument/2006/relationships/hyperlink" Target="https://www.amazon.com/gp/product/B07MKKQVG8/ref=sw_img_1?smid=A2Q1LRYTXHYQ2K&amp;psc=1" TargetMode="External"/><Relationship Id="rId26" Type="http://schemas.openxmlformats.org/officeDocument/2006/relationships/hyperlink" Target="https://www.amazon.com/Allegra-Womens-Contrast-Button-Sleeves/dp/B09YTJ9MSH/ref=sxin_16_pa_sp_search_thematic_sspa?content-id=amzn1.sym.0fde5975-5d31-4716-9fae-64ab4a6dc9e0%3Aamzn1.sym.0fde5975-5d31-4716-9fae-64ab4a6dc9e0&amp;crid=31NF5FUOKWRWE&amp;cv_ct_cx=white%2Bshirt%2Bwith%2Btie%2Bwomen&amp;keywords=white%2Bshirt%2Bwith%2Btie%2Bwomen&amp;pd_rd_i=B07QTWQ9NC&amp;pd_rd_r=d367ff36-cd2d-4622-8a3a-2c84a1f2c154&amp;pd_rd_w=6IEYv&amp;pd_rd_wg=AUFQ1&amp;pf_rd_p=0fde5975-5d31-4716-9fae-64ab4a6dc9e0&amp;pf_rd_r=PZGAS5E9KB8NR6GPQDRW&amp;qid=1748461993&amp;sbo=RZvfv%2F%2FHxDF%2BO5021pAnSA%3D%3D&amp;sprefix=white%2Bshirt%2Bwith%2Btie%2Bwom%2Caps%2C164&amp;sr=1-2-2c727eeb-987f-452f-86bd-c2978cc9d8b9-spons&amp;sp_csd=d2lkZ2V0TmFtZT1zcF9zZWFyY2hfdGhlbWF0aWM&amp;th=1&amp;psc=1" TargetMode="External"/><Relationship Id="rId3" Type="http://schemas.openxmlformats.org/officeDocument/2006/relationships/hyperlink" Target="https://www.amazon.com/Womens-Sleeve-Button-Shacket-Flannel/dp/B0B3CF8SVL/ref=sxin_16_pa_sp_search_thematic_sspa?content-id=amzn1.sym.87b1f643-33a9-49d2-948f-44f2ccfe0508%3Aamzn1.sym.87b1f643-33a9-49d2-948f-44f2ccfe0508&amp;crid=2PE37JYX8F0MU&amp;cv_ct_cx=womens%2Bflannel%2Bhoodie%2Bjacket&amp;keywords=womens%2Bflannel%2Bhoodie%2Bjacket&amp;pd_rd_i=B09LD1LTGV&amp;pd_rd_r=05679da9-8d6a-43b9-b559-f6a8c228e7bf&amp;pd_rd_w=znEaa&amp;pd_rd_wg=l8M9l&amp;pf_rd_p=87b1f643-33a9-49d2-948f-44f2ccfe0508&amp;pf_rd_r=ECBPMZTKCZ0AMXYXHXJ2&amp;qid=1747942731&amp;sbo=RZvfv%2F%2FHxDF%2BO5021pAnSA%3D%3D&amp;sprefix=womens%2Bflannel%2Bhoodie%2Caps%2C111&amp;sr=1-4-6024b2a3-78e4-4fed-8fed-e1613be3bcce-spons&amp;sp_csd=d2lkZ2V0TmFtZT1zcF9zZWFyY2hfdGhlbWF0aWM&amp;th=1&amp;psc=1" TargetMode="External"/><Relationship Id="rId21" Type="http://schemas.openxmlformats.org/officeDocument/2006/relationships/hyperlink" Target="https://www.amazon.com/cart/smart-wagon?newItems=698ead88-5955-4250-aa7b-fb258e265946,1&amp;ref_=sw_refresh" TargetMode="External"/><Relationship Id="rId7" Type="http://schemas.openxmlformats.org/officeDocument/2006/relationships/hyperlink" Target="https://www.amazon.com/Pac-Man-PAC-MAN-T-Shirt/dp/B08LP125CN/ref=sr_1_6?crid=19N5JHB0CUA5J&amp;customId=B0B5B47YMK&amp;customizationToken=MC_Assembly_1%23B0B5B47YMK&amp;dib=eyJ2IjoiMSJ9.6y-pnDZS2lR-b19PYarSb-d48Luvy3sRLs1c5a-NS0c3Z0zpfeB7Jgy6UxeNuPNh1bJoRl4gSmEOtg0bJjR6fRe3uWmHZizYXy8Qq9krHq8ueFIlLCV7bG3YZ8JFsMlEkdsPDC0FE0E8qZfb3T81lVu0i-U0BCMPfcpewuEV3FH_Gt4lW6ChqEqTJntUidhUcXIjnpl9dMS3be-0ag6pU-0BMXRmOefGUK2CbCFsQqM.mLBL7vjsR31hq-EKvl4scELGQcJcM-9Z5N6D8z-HrwU&amp;dib_tag=se&amp;keywords=pac+man+womens+tshirt&amp;qid=1747942450&amp;sprefix=pac+man+womens+tshirt%2Caps%2C115&amp;sr=8-6" TargetMode="External"/><Relationship Id="rId12" Type="http://schemas.openxmlformats.org/officeDocument/2006/relationships/hyperlink" Target="https://www.amazon.com/Allegra-Overall-Adjustable-Suspender-X-Small/dp/B09MK8D5S9/ref=sr_1_5?crid=3NWLQLTZ6NE1N&amp;dib=eyJ2IjoiMSJ9.cFhwKPMFXRZA8wATftkqztfjaqfYLwI2TSxhoCDhmZe1sIrtrRIi2WuPd_zTKMDYFYarCeJoEOBo7sJ4RM1vNe1ZitxeHFbegzN5Ck-UC6T-TTRSGZb8U8H4TkFOlMtH0VL6H3MF_ovyMywRgkGuyEj9Y8iRwgX-yCqgtwlEtOFImjoxkGki_26X2bE-FYHe-EwjsVoYEXUU1Od_W4JKmT_xc-Kl7GY2QAMNgp9eFvA.gjY-t9wZZghSYWt8MGmxdTaZ4WdGvn8VU1fsLbTejqw&amp;dib_tag=se&amp;keywords=jean%2Boverall%2Bskirt&amp;qid=1748456311&amp;sprefix=jean%2Boverall%2Bskirt%2Caps%2C124&amp;sr=8-5&amp;th=1&amp;psc=1" TargetMode="External"/><Relationship Id="rId17" Type="http://schemas.openxmlformats.org/officeDocument/2006/relationships/hyperlink" Target="https://www.amazon.com/cart/smart-wagon?newItems=698ead88-5955-4250-aa7b-fb258e265946,1&amp;ref_=sw_refresh" TargetMode="External"/><Relationship Id="rId25" Type="http://schemas.openxmlformats.org/officeDocument/2006/relationships/hyperlink" Target="https://www.amazon.com/Waztyuk-Fishnet-Patterned-Stockings-Trouser/dp/B0C814LTGG/ref=sxin_16_pa_sp_search_thematic_sspa?content-id=amzn1.sym.6b4b6d33-3832-496c-bacc-442447e09e47%3Aamzn1.sym.6b4b6d33-3832-496c-bacc-442447e09e47&amp;crid=1C793E59L0B88&amp;cv_ct_cx=pink%2Bknee%2Bhigh%2Bsocks&amp;keywords=pink%2Bknee%2Bhigh%2Bsocks&amp;pd_rd_i=B0C814LTGG&amp;pd_rd_r=89c2fbbe-824f-432d-8956-c450b589a97a&amp;pd_rd_w=fr6Fo&amp;pd_rd_wg=ikgbJ&amp;pf_rd_p=6b4b6d33-3832-496c-bacc-442447e09e47&amp;pf_rd_r=Z12YZNB1KGP1Q4KFAYX7&amp;qid=1748461179&amp;sbo=RZvfv%2F%2FHxDF%2BO5021pAnSA%3D%3D&amp;sprefix=pink%2Bknee%2Bhigh%2Bsocks%2Caps%2C133&amp;sr=1-2-6024b2a3-78e4-4fed-8fed-e1613be3bcce-spons&amp;sp_csd=d2lkZ2V0TmFtZT1zcF9zZWFyY2hfdGhlbWF0aWM&amp;th=1&amp;psc=1" TargetMode="External"/><Relationship Id="rId2" Type="http://schemas.openxmlformats.org/officeDocument/2006/relationships/hyperlink" Target="https://www.amazon.com/Sneakers-Classic-Fashion-Sneaker-Shoes&#65288;Red-8&#65289;/dp/B08B1L3FPC/ref=sr_1_2_sspa?crid=1QOJV6XKBPZI9&amp;dib=eyJ2IjoiMSJ9._4T4qnVjC0eprJcxBpFQDAECfEjFR27r_SJsprejajLiCQukUF9GGC1vgTRe7SyxPdDJjCuBfvulwuEHvDojsn7318zJjQ7eOXDy6oL_v4VkA3C5dUrWElGLtNCTq4x1SAFGLkdxX76I87Wt-pWcDvN1NlamiqObSQGMdq2vWeh4fE4FAZi7VPliIMqaTh19NzlehDX3Ujo_FdYWUp5C0BWpuH6sDJin4XCjNiCcy08.-5mfQYL_OCtpjqXEJRAfT3M1XWBhr0oIbXOg-qecBpM&amp;dib_tag=se&amp;keywords=womens+red+converse&amp;qid=1747942611&amp;sprefix=womens+red+converse%2Caps%2C123&amp;sr=8-2-spons&amp;sp_csd=d2lkZ2V0TmFtZT1zcF9hdGY&amp;psc=1" TargetMode="External"/><Relationship Id="rId16" Type="http://schemas.openxmlformats.org/officeDocument/2006/relationships/hyperlink" Target="https://www.amazon.com/gp/product/B07MKKQVG8/ref=sw_img_1?smid=A2Q1LRYTXHYQ2K&amp;psc=1" TargetMode="External"/><Relationship Id="rId20" Type="http://schemas.openxmlformats.org/officeDocument/2006/relationships/hyperlink" Target="https://www.amazon.com/Lee-Womens-High-Rise-Jean/dp/B0B294VMWL/ref=sr_1_8?crid=1IH4DM2B3O3A1&amp;dib=eyJ2IjoiMSJ9.3o66qlW46qj_PF0uN6uUQ1Q-jQcSOr8uPF8PY3fK19nmiaommtdwP5F-Jy2AvI_Tey_V94ZMnDNxqRnnd8jqw7aEa5mlnlGINicAr0yxT_MWJ6flXO324VuVkSLveKt_CBL9hmJLCULVMFKr7o8yo6xJSSfxBMq4i1HQJO8vHlpJfuF07BW0SDvem1jFx7jG-mfVB7xguDbB1_MyYO324FKSStUZIrWGR-yjOGgy3g4TkLzC2A23LmFjzcLQ7Q83-SQsyfUt8Gg1kzu-1gAUi6Cj7rWBm5Oo1RoOGkgcQlk.NCMNcIPxOrD3KK_x4xh5Mjz98JfvHpUZxAyRKusSZnI&amp;dib_tag=se&amp;keywords=womens+high+waisted+jeans&amp;qid=1748460369&amp;sprefix=womens+high+waisted+jeans%2Caps%2C123&amp;sr=8-8" TargetMode="External"/><Relationship Id="rId29" Type="http://schemas.openxmlformats.org/officeDocument/2006/relationships/hyperlink" Target="https://www.amazon.com/gp/product/B07NBRN56F/ref=sw_img_1?smid=A9V0FUB0IVL03&amp;psc=1" TargetMode="External"/><Relationship Id="rId1" Type="http://schemas.openxmlformats.org/officeDocument/2006/relationships/hyperlink" Target="https://www.amazon.com/Pac-Man-PAC-MAN-T-Shirt/dp/B08LP125CN/ref=sr_1_6?crid=19N5JHB0CUA5J&amp;customId=B0B5B47YMK&amp;customizationToken=MC_Assembly_1%23B0B5B47YMK&amp;dib=eyJ2IjoiMSJ9.6y-pnDZS2lR-b19PYarSb-d48Luvy3sRLs1c5a-NS0c3Z0zpfeB7Jgy6UxeNuPNh1bJoRl4gSmEOtg0bJjR6fRe3uWmHZizYXy8Qq9krHq8ueFIlLCV7bG3YZ8JFsMlEkdsPDC0FE0E8qZfb3T81lVu0i-U0BCMPfcpewuEV3FH_Gt4lW6ChqEqTJntUidhUcXIjnpl9dMS3be-0ag6pU-0BMXRmOefGUK2CbCFsQqM.mLBL7vjsR31hq-EKvl4scELGQcJcM-9Z5N6D8z-HrwU&amp;dib_tag=se&amp;keywords=pac+man+womens+tshirt&amp;qid=1747942450&amp;sprefix=pac+man+womens+tshirt%2Caps%2C115&amp;sr=8-6" TargetMode="External"/><Relationship Id="rId6" Type="http://schemas.openxmlformats.org/officeDocument/2006/relationships/hyperlink" Target="https://www.amazon.com/cart/smart-wagon?newItems=698ead88-5955-4250-aa7b-fb258e265946,1&amp;ref_=sw_refresh" TargetMode="External"/><Relationship Id="rId11" Type="http://schemas.openxmlformats.org/officeDocument/2006/relationships/hyperlink" Target="https://www.amazon.com/Womens-Business-Sleeve-Formal-Outfits/dp/B0DBQ4PBT6/ref=sr_1_9?crid=3I1TTU2OP0O4R&amp;dib=eyJ2IjoiMSJ9.Q_nxYhOMUw33vc0EyuN0g-4gMA3MAbXd07_2L9IYg5GgMkc9nmomWvhoFmR5uvx1bETZi9Gd-OffprxSUWLaLnhGbHAmzAso-QGxaCYi8zHfJdqNcF_A9K8O81geIw6oW8wsMpkMlhsYZrt1RH5U3ItibGYV3jltA7jmiplZzqTxBWnO-Nh7MEXQwlyPuL-XkisevmxTbph7owP6TRVStZNomQDpqL0cpondwSpNR6V85ZJRFUkVd8aa4xxkc9_IjWV2X3CxrKaML1KwNa_oFrudeOl82hQS4Wr1XuB-Ybs.h904OGKuEkjIv8ueQEFaJ_Qzu83ilF3lVfDMIpUQDF8&amp;dib_tag=se&amp;keywords=womens%2Bwhite%2Bsuit&amp;qid=1748443706&amp;sprefix=womens%2Bwhite%2Bsuit%2Caps%2C142&amp;sr=8-9&amp;th=1&amp;psc=1" TargetMode="External"/><Relationship Id="rId24" Type="http://schemas.openxmlformats.org/officeDocument/2006/relationships/hyperlink" Target="https://www.amazon.com/gp/product/B0DPMCQZ3R/ref=sw_img_1?smid=A30WEIBB9FF7LR&amp;psc=1" TargetMode="External"/><Relationship Id="rId5" Type="http://schemas.openxmlformats.org/officeDocument/2006/relationships/hyperlink" Target="https://www.amazon.com/EMMIOL-Elastic-Vintage-Harajuku-Streetwear/dp/B0D179CNP6/ref=sr_1_17_sspa?crid=E89X08YBI5IR&amp;dib=eyJ2IjoiMSJ9.g8IjV3Cfm_2GWtve3URWmGNW568gJJ3mJ4W1e8X4-g4.w9djTlo9sOZSohxoZY-lcu3heR2F8U_OBhashpszi48&amp;dib_tag=se&amp;keywords=womens%2Bblack%2Bjean%2Bshorts&amp;qid=1747942982&amp;sprefix=womens%2Bblack%2Bjean%2Bshorts%2Caps%2C127&amp;sr=8-17-spons&amp;xpid=GmERTbJh-WTWC&amp;sp_csd=d2lkZ2V0TmFtZT1zcF9hdGZfbmV4dA&amp;th=1&amp;psc=1" TargetMode="External"/><Relationship Id="rId15" Type="http://schemas.openxmlformats.org/officeDocument/2006/relationships/hyperlink" Target="https://www.amazon.com/cart/smart-wagon?newItems=698ead88-5955-4250-aa7b-fb258e265946,1&amp;ref_=sw_refresh" TargetMode="External"/><Relationship Id="rId23" Type="http://schemas.openxmlformats.org/officeDocument/2006/relationships/hyperlink" Target="https://www.amazon.com/DAZCOS-Plaid-School-Uniform-Skirts/dp/B07YKCD2WR/ref=sxin_16_pa_sp_search_thematic_sspa?content-id=amzn1.sym.6b4b6d33-3832-496c-bacc-442447e09e47%3Aamzn1.sym.6b4b6d33-3832-496c-bacc-442447e09e47&amp;crid=1I7GLLD3TA82E&amp;cv_ct_cx=black%2Band%2Bhite%2Bcheckered%2Bskirt&amp;keywords=black%2Band%2Bhite%2Bcheckered%2Bskirt&amp;pd_rd_i=B07WPCZZ2H&amp;pd_rd_r=dd86d8d0-d585-4f10-a035-51fa06a9bac7&amp;pd_rd_w=fLMEE&amp;pd_rd_wg=qJGzS&amp;pf_rd_p=6b4b6d33-3832-496c-bacc-442447e09e47&amp;pf_rd_r=1VWNSCKWZ6Y26KEY5HAB&amp;qid=1748460644&amp;sbo=RZvfv%2F%2FHxDF%2BO5021pAnSA%3D%3D&amp;sprefix=black%2Band%2Bhite%2Bcheckered%2Bskirt%2Caps%2C138&amp;sr=1-2-6024b2a3-78e4-4fed-8fed-e1613be3bcce-spons&amp;sp_csd=d2lkZ2V0TmFtZT1zcF9zZWFyY2hfdGhlbWF0aWM&amp;th=1&amp;psc=1" TargetMode="External"/><Relationship Id="rId28" Type="http://schemas.openxmlformats.org/officeDocument/2006/relationships/hyperlink" Target="https://www.amazon.com/GYM-PEOPLE-Leggings-Athletic-BlackGrey/dp/B08G7YJPZ2/ref=sr_1_1_sspa?crid=3FSQI7XL3WO6X&amp;dib=eyJ2IjoiMSJ9.CdT1arRr-SZTPeiyOzIUqaOqq1-Tol6yYLUWIHW2YCXyoLoETqAxZYSUTiNQsMveFfwOdi2G3MIWqDsrIDtiHOG9PHxgQbV4im6WLOVhZbRopZW2b70G9RmkSZwNUnExSG_oKzx8QAoARRH_zfwEECfwp-1y_gJhJ_UsnrDBswmD3pjMBPzG81yRmVTIzLAjGG1UwOS_LK7J14aVW6dvOwU15cItVTtXooyAKvvjfrQ.3N57U98Anom8q5N0eCebQGXhM97nQ_o4d3-OPYqNGE0&amp;dib_tag=se&amp;keywords=black+camo+leggings&amp;qid=1748462301&amp;sprefix=black+camo+leggings%2Caps%2C119&amp;sr=8-1-spons&amp;sp_csd=d2lkZ2V0TmFtZT1zcF9hdGY&amp;psc=1\" TargetMode="External"/><Relationship Id="rId10" Type="http://schemas.openxmlformats.org/officeDocument/2006/relationships/hyperlink" Target="https://www.amazon.com/gp/product/B09NRLL8WN/ref=sw_img_1?smid=ADTOQXD0U0Y31&amp;th=1&amp;psc=1" TargetMode="External"/><Relationship Id="rId19" Type="http://schemas.openxmlformats.org/officeDocument/2006/relationships/hyperlink" Target="https://www.amazon.com/Gleeivy-Blouses-Textured-Gingham-Apricot/dp/B0F2HTGSY1/ref=sr_1_10?crid=2G7Q3FJ3VB5R5&amp;dib=eyJ2IjoiMSJ9.pTicwr8EQiczgyyJZxvMtky-HVN5To0RYJX9xA22gPoZNpXqJTUDJrit2xKhjXc_Q3QhVB2Qup2q6eomdJUSezsQoUc-GnWrHJBZplJct0AGibCEQKGz2pCawRvHux_eKQ-zVag6cA6qGK1tpBXA8FYgFj-tRHvYGW2wy31l2oUVVezWseYl0RFu6hPpJy9DgCiz6gb-B-zf1j6zx5JT2mcMvIcWBzn_L1eRryz-wmg.t5QOFIOa05VAPyxf1BdpdWFHkVeDOCtcVZFucLxSEi8&amp;dib_tag=se&amp;keywords=plaid%2Bshirt%2Bwith%2Bpeter%2Bpan%2Bcollar&amp;qid=1748460112&amp;sprefix=plaid%2Bshirt%2Bwith%2Bpeter%2Bpan%2Bcollar%2Caps%2C108&amp;sr=8-10&amp;th=1&amp;psc=1" TargetMode="External"/><Relationship Id="rId4" Type="http://schemas.openxmlformats.org/officeDocument/2006/relationships/hyperlink" Target="https://www.amazon.com/Tipi-Toe-Colorful-Geometric-Patterned/dp/B0CGQBJF4X/ref=sr_1_37?crid=3QTG8GNLBGX54&amp;dib=eyJ2IjoiMSJ9.vjspn5T7edlNxn3eqWnn4KP7_AAfGp-YzOV8ou60sSYJByUshNX_w7ZIxX_qoSQjgVy29lYWdxG2wHbBCvaBc10iMhbHcT4SKnUAAtyZz9-tkV0a5iAzvql1im82QKuVExOp56UNSMxga107v7IF6jQ7Clpfgb3supP26i29gsLKtXOrHujmonQW_JSNICd8o4dZE7Uba0Lfbv2So3-7oNd8o4Ub8I3-lDEl68okLETMcD1MmeRSbXMCYq1bgr6u6d1EQgWfhiXvYUFrvLvKtxMcn2PXKlJ3mR13NP2PCzg.5TSLeC7mpSZJFQLxXBx8osFIx7XeemRcsmx7ykjMurc&amp;dib_tag=se&amp;keywords=womens%2Bknee%2Bhigh%2Bsocks&amp;qid=1747942870&amp;sprefix=womens%2Bknee%2Bhigh%2Bsocks%2Caps%2C121&amp;sr=8-37&amp;th=1&amp;psc=1" TargetMode="External"/><Relationship Id="rId9" Type="http://schemas.openxmlformats.org/officeDocument/2006/relationships/hyperlink" Target="https://www.amazon.com/gp/product/B07MKKQVG8/ref=sw_img_1?smid=A2Q1LRYTXHYQ2K&amp;psc=1" TargetMode="External"/><Relationship Id="rId14" Type="http://schemas.openxmlformats.org/officeDocument/2006/relationships/hyperlink" Target="https://www.amazon.com/gp/product/B0D12ST5WM/ref=sw_img_1?smid=APHUPPEY8N5AT&amp;psc=1" TargetMode="External"/><Relationship Id="rId22" Type="http://schemas.openxmlformats.org/officeDocument/2006/relationships/hyperlink" Target="https://www.amazon.com/gp/product/B07MKKQVG8/ref=sw_img_1?smid=A2Q1LRYTXHYQ2K&amp;psc=1" TargetMode="External"/><Relationship Id="rId27" Type="http://schemas.openxmlformats.org/officeDocument/2006/relationships/hyperlink" Target="https://www.amazon.com/Perbai-Crewneck-Sleeveless-Cardigan-Pockets/dp/B0DKF6RKR3/ref=sr_1_23_sspa?crid=2ESJDB7R1W1HX&amp;dib=eyJ2IjoiMSJ9.hGJ5TARYHhqvbVAsEPJi-fl62NsJcU24B_m3-VfgK-gpDw6s0PSqiQ_Gx2Qbr_VQN5hVoF7s66Yz9o4PBdQWU1H1D5660AcE2YEeILHZXMGNn9_s8ipj0ckfBFc7UF7hvYH62XwvSW02TLaf8-HoltT91OWanO1OLx8IdsR7IvhaPn1wOlp7TTo_IPcdY10FSbLqZWdskC6yIfkmDA7gfWNl6WXkMNkBQY5xWcT-59c.T08-yr6DQQcyczk9z-_rjWHk-FITWF7LKsYCTwaM1ss&amp;dib_tag=se&amp;keywords=fur%2Bvest%2Bwome&amp;qid=1748462143&amp;sprefix=fur%2Bvest%2Bwome%2Caps%2C140&amp;sr=8-23-spons&amp;xpid=0HrshgGM7jnKK&amp;sp_csd=d2lkZ2V0TmFtZT1zcF9tdGY&amp;th=1&amp;psc=1" TargetMode="External"/><Relationship Id="rId30" Type="http://schemas.openxmlformats.org/officeDocument/2006/relationships/hyperlink" Target="https://www.amazon.com/gp/product/B0BTSPZHYX/ref=ox_sc_act_title_2?smid=A137J5FE375LHY&amp;psc=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tsy.com/listing/1829888307/one-shoulder-lapel-holiday-dress-pdf?dd_referrer=https%3A%2F%2Fwww.google.com" TargetMode="External"/><Relationship Id="rId2" Type="http://schemas.openxmlformats.org/officeDocument/2006/relationships/hyperlink" Target="https://www.moodfabrics.com/reverie-moss-green-solid-polyester-satin-ms-moss/" TargetMode="External"/><Relationship Id="rId1" Type="http://schemas.openxmlformats.org/officeDocument/2006/relationships/hyperlink" Target="https://www.amazon.com/cart/smart-wagon?newItems=3a3b5d69-2a20-4f43-9928-299f9a6f54d1,2&amp;ref_=sw_refres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zon.com/Matching-Getting-Bride-Groom-Wedding/dp/B09YMQWGYD/ref=sr_1_6?crid=1L8NI2DFRRIO6&amp;dib=eyJ2IjoiMSJ9.MQrHs0hjWtyPXL4WgqFBkWSLYGapfzgxFQs3ze1bKlYBXmW6PgniVKctEOprp4oPfuGBFJ3UhVNza64sYPJBFRteKd1FCugsoSbNcyo5ZfBphCTCyjBSSP5mErXHrl-NYQzjxjYG3Yn3ZkEAndqzPH7_NljQGtaNQYN0mUtLwlsm0R2FSi4zUDK0qHgGciapjnFaugB7v-yOn-1GY4mbT5oWVZyLaa65NG549t5bMMw.F7abIJATVkOL7OrGH8qfSq42tfyg3bUMyhHGiXpxcgA&amp;dib_tag=se&amp;keywords=groom%2Btshirt&amp;qid=1748463403&amp;sprefix=groom%2Btshirt%2Caps%2C122&amp;sr=8-6&amp;customId=B0B5B9GDPM&amp;customizationToken=MC_Assembly_1%23B0B5B9GDPM&amp;th=1&amp;psc=1" TargetMode="External"/><Relationship Id="rId2" Type="http://schemas.openxmlformats.org/officeDocument/2006/relationships/hyperlink" Target="https://www.amazon.com/Alimens-Gentle-Button-Regular-Flannel/dp/B089388NCC/ref=sr_1_3?crid=2LIO9GOAO4SI6&amp;dib=eyJ2IjoiMSJ9.Wq-tqufG4564lzsnPPzWxYzsJ4LNEzXGEfw1HbC0Nm8jE1m6UgqR3YWzKaR6GetQATJHfg41ICoV6tDQiVWdSLcpPyO6TfU8JULL65T2vFC-q475y7FY_TmD2-50R_8caNfqhXjSJCVMoaZpgdS29UPph4qe7hpk-5g3Vw5Ba0s00xao3ebDOGN1rftJ0iC8_3Vz9O6zyiY8Vz_QuxFwEyW4jvZDaFlgauduTQ8xB6k.1kZa2ZWam__Ien8wwBa1purCE3X6L5obhowjdGcjNsI&amp;dib_tag=se&amp;keywords=red%2Bflannel%2Bbutton%2Bup&amp;qid=1748463212&amp;sprefix=red%2Bflannel%2Bbutton%2Bup%2Caps%2C117&amp;sr=8-3&amp;th=1&amp;psc=1" TargetMode="External"/><Relationship Id="rId1" Type="http://schemas.openxmlformats.org/officeDocument/2006/relationships/hyperlink" Target="https://www.amazon.com/Lee-Legendary-Workwear-Carpenter-Khaki/dp/B0CBDHS34F/ref=sr_1_8?crid=A408LRY5G1VF&amp;dib=eyJ2IjoiMSJ9.GXcRqrGmszYSpLoZDFSdlqYXw4zFJWXYcM8MhUpiN8DIhjdOVZv9492--gL40DHfK9LKvX43AOWzFBynpVpy24-Nn5V8jTI-CwoL1H5sz9gPuAnDy70RiuMh5AQy-JjlkLZPugtIr3dlfQBScoLB8Y7EREejpjCVySleb-RD73d0ynBLcXddOHwB2VSv3VEAkX0lxudlKkzeUOxopJNDfgm1AWakoW9vX7xC6zqqlotIOOg_3bey9MF3P5xqH96bmdI_-Sz-VmdGao6L01Daz3XGvCJBN9GqjgIq6CzG9XI.7fN6F0rnxvCF1BCkNySfiZHgo6ENmDc0w_3jJK-1HVE&amp;dib_tag=se&amp;keywords=mens+jeans&amp;psc=1&amp;qid=1748463157&amp;refinements=p_n_size_four_browse-vebin%3A2445326011&amp;rnid=2445316011&amp;s=apparel&amp;sprefix=mens+jeans%2Caps%2C122&amp;sr=1-8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gp/product/B06XSQ535T/ref=sw_img_1?smid=AFC9KUC5XJX8O&amp;psc=1" TargetMode="External"/><Relationship Id="rId13" Type="http://schemas.openxmlformats.org/officeDocument/2006/relationships/hyperlink" Target="https://www.amazon.com/gp/product/B0C5M78CTV/ref=ox_sc_act_title_2?smid=A3MZCOJBOYJ40P&amp;psc=1" TargetMode="External"/><Relationship Id="rId18" Type="http://schemas.openxmlformats.org/officeDocument/2006/relationships/hyperlink" Target="https://www.amazon.com/PRETTYGARDEN-Bohemian-Dresses-Watercolour-XX-Large/dp/B0D9N764G4/ref=sr_1_13_sspa?crid=1MF8G0LIWJHIZ&amp;dib=eyJ2IjoiMSJ9.-q-Ys3QxuNF4O5XQ4u9aYdXVHkOhIKgbfxl00lv5nEcN3hDJDeYTRT8sKNri400tRNFYfSpPE9LTpFKdTn2rznTX2r4wvRUvUscWdxRZp202EwBbfUvxbpsgiL3pPCXA3bH_ATre8bnfEcjaeVw3Cn4uScfuYKzNuD8BXQxmzjBo-Ltcxo_zV7ibPTXCNbISdBEU1bDqHshOniGz_j6auK0S8z0SggDeEc81FaODTOg.Ogi-v_uaFIX74O7IOZ9eTkHXkK15zdOLLoC_-bJmHfo&amp;dib_tag=se&amp;keywords=womens%2Bfloral%2Bdress%2Bwedding&amp;qid=1748614127&amp;sprefix=womens%2Bfloral%2Bdress%2Bweddin%2Caps%2C127&amp;sr=8-13-spons&amp;sp_csd=d2lkZ2V0TmFtZT1zcF9tdGY&amp;th=1&amp;psc=1" TargetMode="External"/><Relationship Id="rId26" Type="http://schemas.openxmlformats.org/officeDocument/2006/relationships/hyperlink" Target="https://www.amazon.com/gp/product/B0BS94N5BP/ref=sw_img_1?smid=A2PKASYGJN07F6&amp;psc=1" TargetMode="External"/><Relationship Id="rId3" Type="http://schemas.openxmlformats.org/officeDocument/2006/relationships/hyperlink" Target="https://www.amazon.com/Floerns-Womens-Sleeveless-Square-Elegant/dp/B0DSVRHT61/ref=sr_1_11?crid=RX3J1JQCZ84Y&amp;dib=eyJ2IjoiMSJ9.YOQOOghxQuPqW9iip6zrijkCMV_JS7RKan__1tEn7E8rPAzYIg64RQiUGU4D5OrTmRSHFfV1iQqjWy_2Yc4ttmm4zSTiAMT9K9OTCiAHeYhsy1ON9LhkpAaoTMCdK4iZsVVHBTvnhp4TJT-54Y48u8AiyZCdcilOEhkknKtm96_T3c8TigGD-FECkHszNkJwPI0DcFm1q1qesEtyzq2c6PVJvEZYAQ7vZbFiMHrIesySooaztGG3L3XLUU0Bty-dXqmGQWE0fZxshbCGMqjoTHYTwE76HrU2Nb509mLDN40.YQbNaKz0_p0AXVISWsvyiDdA-Wk2OxRykXQXTb7VNX0&amp;dib_tag=se&amp;keywords=pink%2Bplaid%2Bdress&amp;qid=1748529770&amp;sprefix=pink%2Bplaid%2Bdress%2Caps%2C118&amp;sr=8-11&amp;th=1&amp;psc=1" TargetMode="External"/><Relationship Id="rId21" Type="http://schemas.openxmlformats.org/officeDocument/2006/relationships/hyperlink" Target="https://www.amazon.com/luvamia-Waisted-Cropped-Stretchy-Pockets/dp/B0CP9JQS7M/ref=sxin_16_pa_sp_search_thematic_sspa?content-id=amzn1.sym.790ad864-ba18-4292-84e3-39c9c1b3ca75%3Aamzn1.sym.790ad864-ba18-4292-84e3-39c9c1b3ca75&amp;crid=FD9IAD94MWPT&amp;cv_ct_cx=white%2Bpants&amp;keywords=white%2Bpants&amp;pd_rd_i=B0CP9JQS7M&amp;pd_rd_r=6225201a-a54e-459f-9670-0925b6ed1666&amp;pd_rd_w=5ylKm&amp;pd_rd_wg=seyod&amp;pf_rd_p=790ad864-ba18-4292-84e3-39c9c1b3ca75&amp;pf_rd_r=EGF0AEMRMS6DJ02YSSG4&amp;qid=1748619912&amp;sbo=RZvfv%2F%2FHxDF%2BO5021pAnSA%3D%3D&amp;sprefix=white%2Bpants%2Caps%2C137&amp;sr=1-1-e169343e-09af-4d41-85b1-8335fe8f32d0-spons&amp;sp_csd=d2lkZ2V0TmFtZT1zcF9zZWFyY2hfdGhlbWF0aWM&amp;th=1&amp;psc=1" TargetMode="External"/><Relationship Id="rId7" Type="http://schemas.openxmlformats.org/officeDocument/2006/relationships/hyperlink" Target="https://www.amazon.com/gp/product/B0B63K7LDY/ref=ox_sc_act_title_2?smid=A3BJE8DZ2D6KLP&amp;psc=1" TargetMode="External"/><Relationship Id="rId12" Type="http://schemas.openxmlformats.org/officeDocument/2006/relationships/hyperlink" Target="https://www.amazon.com/gp/product/B07VVN35F2/ref=sw_img_1?smid=A12I5VPO0CFSII&amp;th=1&amp;psc=1" TargetMode="External"/><Relationship Id="rId17" Type="http://schemas.openxmlformats.org/officeDocument/2006/relationships/hyperlink" Target="https://www.amazon.com/gp/product/B0BNDBJC13/ref=sw_img_1?smid=A2BUDB38XT5969&amp;th=1&amp;psc=1" TargetMode="External"/><Relationship Id="rId25" Type="http://schemas.openxmlformats.org/officeDocument/2006/relationships/hyperlink" Target="https://www.amazon.com/Zeagoo-Summer-Casual-Spaghetti-Graffiti/dp/B0DKXMCM4F/ref=sr_1_25?crid=1GW49334PUN8F&amp;dib=eyJ2IjoiMSJ9.IPxjp9wnODuN2N4XWmu8kUQ4rdZEB1NFjUEB8tpi5k5F1rwczmXPcQaU2kONkxTC2WjkWdV34btVBkXebvRPnPy_huA9nsfx2w8QfB7VqTSSEwYKFyp2ADqeSeIk2yvy-HR06nnj5835Ej8vxkktEaJPjqFPdfkTlfuXZC3J7uHTh9J70FT8FttfaORfBg24zJEvV1tY-RMcO12XfrTkhuBfJp8fJu-nF4glI6YZLZo.mkfOVDZlNDdr8f0fc-mxUN0ObL3PAsrc5YFWvvsZvk4&amp;dib_tag=se&amp;keywords=colourful%2Bdress&amp;qid=1748621652&amp;sprefix=colourful%2Bdress%2Caps%2C117&amp;sr=8-25&amp;xpid=rZ7-xTiB84ryv&amp;th=1&amp;psc=1" TargetMode="External"/><Relationship Id="rId2" Type="http://schemas.openxmlformats.org/officeDocument/2006/relationships/hyperlink" Target="https://www.amazon.com/gp/product/B0D5LFBKKX/ref=sw_img_1?smid=A2O9071DRKT0I2&amp;psc=1" TargetMode="External"/><Relationship Id="rId16" Type="http://schemas.openxmlformats.org/officeDocument/2006/relationships/hyperlink" Target="https://www.amazon.com/gp/product/B0DT43K1GM/ref=sw_img_1?smid=A1NT67AHO1VBQC&amp;psc=1" TargetMode="External"/><Relationship Id="rId20" Type="http://schemas.openxmlformats.org/officeDocument/2006/relationships/hyperlink" Target="https://www.amazon.com/Astylish-Oversized-Shirts-Paisley-Lantern/dp/B0CP4QTV9T/ref=sr_1_16?crid=2B7R3H86NFVXL&amp;dib=eyJ2IjoiMSJ9.6cQCAumrhj95YsanTTI5GcHhlE5kFQjufLwqFw6QhysMPoYMWAqNhW5aHpiSfvsQIGDaeiZ_RZf-R8Uc2bo9d2Vy7j4IBTGKPl_vgvi1C_HqcexPu2MEoy00WvLzSYPqwqrl_ftYws2dmYN8ekl00tGHloa131BfDHmtPTNEY52Nkuc6jY6SQbBNRQZA5-GWTA6suGuabY10lm8to2Hz-usK-HhNzGogXLb3tYPJzrI.JGAtfKRe5iyjYlY_MfGhwprT0z_Wp8CLny7smTSdSyM&amp;dib_tag=se&amp;keywords=iris%2Bapfel&amp;qid=1748618718&amp;sprefix=iris%2Bapfel%2Caps%2C158&amp;sr=8-16&amp;th=1&amp;psc=1" TargetMode="External"/><Relationship Id="rId1" Type="http://schemas.openxmlformats.org/officeDocument/2006/relationships/hyperlink" Target="https://www.amazon.com/gp/product/B06XSQ535T/ref=sw_img_1?smid=AFC9KUC5XJX8O&amp;psc=1" TargetMode="External"/><Relationship Id="rId6" Type="http://schemas.openxmlformats.org/officeDocument/2006/relationships/hyperlink" Target="https://www.amazon.com/gp/product/B007FUKF6W/ref=sw_img_1?smid=A2Q1LRYTXHYQ2K&amp;psc=1" TargetMode="External"/><Relationship Id="rId11" Type="http://schemas.openxmlformats.org/officeDocument/2006/relationships/hyperlink" Target="https://www.amazon.com/Womens-Casual-Outfits-Sleeve-Bodycon/dp/B08L8T65JK/ref=sr_1_17?crid=VNNI89CRYYRT&amp;dib=eyJ2IjoiMSJ9.-E4Tp5BSVRL-cUkCiyJ7iQ8EIqiNErgo4kCGo8yuzTXLpPy3S5Njp0x1vwd8oU6vUzbLBnr2z7Wjryr3sCXbkHw1w5c1LollUe-hBpBxn3dNXchcXo0l-DZbRC9THZmKxKXTyeMJxFYgdokeAK8IdX2IRf0a08NJJxqavyknVgKG_FFq5OVlcixrYnCeJsulBfSmoh5pwNFib0So9kv9jGRD5xJuCHtr-i_5OvtrH_Y.h9bNiO3tjItYy-DGYd7AHO_FZWMMIt5qXGzaGqnN8l8&amp;dib_tag=se&amp;keywords=purple%2Btweed%2Bskirt&amp;qid=1748533274&amp;sprefix=purple%2Btweed%2Bskirt%2B%2Caps%2C120&amp;sr=8-17&amp;th=1&amp;psc=1" TargetMode="External"/><Relationship Id="rId24" Type="http://schemas.openxmlformats.org/officeDocument/2006/relationships/hyperlink" Target="https://www.amazon.com/gp/product/B0CGZ7NTCY/ref=sw_img_1?smid=A1CIH7ZS7FQVPK&amp;th=1" TargetMode="External"/><Relationship Id="rId5" Type="http://schemas.openxmlformats.org/officeDocument/2006/relationships/hyperlink" Target="https://www.amazon.com/PARTY-Womens-Chunky-Sandals-VIANNA-LIGHT/dp/B0BZP7L3K2/ref=sxin_16_pa_sp_search_thematic_sspa?content-id=amzn1.sym.790ad864-ba18-4292-84e3-39c9c1b3ca75%3Aamzn1.sym.790ad864-ba18-4292-84e3-39c9c1b3ca75&amp;crid=2EOVYL1ZJUIDA&amp;cv_ct_cx=women%2Bpowder%2Bblue%2Bshoes&amp;keywords=women%2Bpowder%2Bblue%2Bshoes&amp;pd_rd_i=B0BZP7MP89&amp;pd_rd_r=b5707cdc-e148-4b03-9e71-cb4e9124cb16&amp;pd_rd_w=H1tqY&amp;pd_rd_wg=kfFdI&amp;pf_rd_p=790ad864-ba18-4292-84e3-39c9c1b3ca75&amp;pf_rd_r=TASCH96DGB58NFTBPXJR&amp;qid=1748530085&amp;sbo=RZvfv%2F%2FHxDF%2BO5021pAnSA%3D%3D&amp;sprefix=women%2Bpowder%2Bblue%2Bshoes%2Caps%2C119&amp;sr=1-4-e169343e-09af-4d41-85b1-8335fe8f32d0-spons&amp;sp_csd=d2lkZ2V0TmFtZT1zcF9zZWFyY2hfdGhlbWF0aWM&amp;th=1&amp;psc=1" TargetMode="External"/><Relationship Id="rId15" Type="http://schemas.openxmlformats.org/officeDocument/2006/relationships/hyperlink" Target="https://www.amazon.com/dp/B0BXH3KT95/?_encoding=UTF8&amp;pd_rd_i=B07X931WSS&amp;ref_=sbx_be_s_sparkle_ssd_tt&amp;qid=1748613596&amp;pd_rd_w=LrPJr&amp;content-id=amzn1.sym.c22103a5-23b0-460b-bbaf-8872aab7e9b8%3Aamzn1.sym.c22103a5-23b0-460b-bbaf-8872aab7e9b8&amp;pf_rd_p=c22103a5-23b0-460b-bbaf-8872aab7e9b8&amp;pf_rd_r=6FQVWAKYDFVW6P7DAWM7&amp;pd_rd_wg=W4kfv&amp;pd_rd_r=bb0dd4f1-4fa9-44fc-8536-5cff7c0dc60c&amp;pd_rd_plhdr=t&amp;th=1&amp;psc=1" TargetMode="External"/><Relationship Id="rId23" Type="http://schemas.openxmlformats.org/officeDocument/2006/relationships/hyperlink" Target="https://www.amazon.com/gp/product/B0D4TT3WLH/ref=sw_img_1?smid=A38WVXWE2KSU13&amp;psc=1" TargetMode="External"/><Relationship Id="rId10" Type="http://schemas.openxmlformats.org/officeDocument/2006/relationships/hyperlink" Target="https://www.amazon.com/gp/product/B0B63K7LDY/ref=ox_sc_act_title_2?smid=A3BJE8DZ2D6KLP&amp;psc=1" TargetMode="External"/><Relationship Id="rId19" Type="http://schemas.openxmlformats.org/officeDocument/2006/relationships/hyperlink" Target="https://www.amazon.com/gp/product/B0BNDBJC13/ref=sw_img_1?smid=A2BUDB38XT5969&amp;th=1&amp;psc=1" TargetMode="External"/><Relationship Id="rId4" Type="http://schemas.openxmlformats.org/officeDocument/2006/relationships/hyperlink" Target="https://www.amazon.com/Flygo-Jacket-Fluffy-Cardigan-LakeBlue-S/dp/B0DJW4ND4R/ref=sr_1_18?crid=18MBYUHIOSELA&amp;dib=eyJ2IjoiMSJ9.C8aVYjXIk9IR1pxQl3HuEtxhENG6IYraPgz7LWXipkkYlBwrBx8v5G2L72IcGqmvTCyNrfErUBOH0Y2OkbSJvmL7S32Oh_HnzGK_d_fH5FKJHY6E5zcgpHdFxKY82Cix4ZjAClb0RotnJPjimxoowxs_En8Ohj6pGNL0-djdzI5RB9sJ1aOCD4nrorRGEzHfu-o1M7fupDLgx7FpcuWFPsVcSnZ5FX7orGh8O_5T-mQ.HdhWu6xrxvW8AuxnPAV9-mU7DejfSLi_1YamfMrIlC0&amp;dib_tag=se&amp;keywords=blue%2Bfur%2Bcardigan&amp;qid=1748529857&amp;sprefix=blue%2Bfur%2Bcardigan%2Caps%2C122&amp;sr=8-18&amp;th=1&amp;psc=1" TargetMode="External"/><Relationship Id="rId9" Type="http://schemas.openxmlformats.org/officeDocument/2006/relationships/hyperlink" Target="https://www.amazon.com/gp/product/B0D5LFBKKX/ref=sw_img_1?smid=A2O9071DRKT0I2&amp;psc=1" TargetMode="External"/><Relationship Id="rId14" Type="http://schemas.openxmlformats.org/officeDocument/2006/relationships/hyperlink" Target="https://www.amazon.com/Allegra-Womens-Elegant-Office-Sleeve/dp/B0962M1594/ref=sr_1_49?crid=34SNUO2AQOKA4&amp;dib=eyJ2IjoiMSJ9.xIcsnDX-zK8U44CBYeQa4_jmo6XcFCYdZUaYUbOmyi-ImrOX95gDyhGuQXqfNkqSSNQcdVU95YR4Ga_WaAUgh2VibCmcffx3QqS8U8OPnZS54R62nZqIqH6Sx4y4P6wBm5Zfo3_RCntuOu_95Wm3VXoWmw0AAEHMLgqoKnfpL_NwKsK8WlSZY82Yy5TY7v7rO__2X8kj1hDfUKTfanM05qVtqzCDXejI1fY7hwEXjOJjPPck6xfpbNbuehAph3TTY0bBrGnJ8CqZHMejLsbHI6hHt22jNfqA0hsZvy5bGKY.LfmqfuR95NWikaJxgw4ejgDSFzbh5ZWIaV72Dg-4wnA&amp;dib_tag=se&amp;keywords=light+purple+blouse&amp;qid=1748534083&amp;sprefix=light+purple+blouse%2Caps%2C104&amp;sr=8-49" TargetMode="External"/><Relationship Id="rId22" Type="http://schemas.openxmlformats.org/officeDocument/2006/relationships/hyperlink" Target="https://www.amazon.com/DREAM-PAIRS-Espadrilles-Comfortable-Sdpw2359w/dp/B0CMTGV1H4/ref=sxin_28_pa_sp_search_thematic_sspa?content-id=amzn1.sym.790ad864-ba18-4292-84e3-39c9c1b3ca75%3Aamzn1.sym.790ad864-ba18-4292-84e3-39c9c1b3ca75&amp;crid=1LUAMBNKDPYKH&amp;cv_ct_cx=womens%2Bsandals&amp;keywords=womens%2Bsandals&amp;pd_rd_i=B0CMTG5534&amp;pd_rd_r=d1798ebe-f121-4d42-b5fd-abd4076097a6&amp;pd_rd_w=XpNsJ&amp;pd_rd_wg=3p4Qq&amp;pf_rd_p=790ad864-ba18-4292-84e3-39c9c1b3ca75&amp;pf_rd_r=2YZM6Q10PYZEWNNRF2ZH&amp;qid=1748619416&amp;sbo=RZvfv%2F%2FHxDF%2BO5021pAnSA%3D%3D&amp;sprefix=womens%2Bsandles%2Caps%2C133&amp;sr=1-1-e169343e-09af-4d41-85b1-8335fe8f32d0-spons&amp;sp_csd=d2lkZ2V0TmFtZT1zcF9zZWFyY2hfdGhlbWF0aWM&amp;th=1&amp;psc=1" TargetMode="External"/><Relationship Id="rId27" Type="http://schemas.openxmlformats.org/officeDocument/2006/relationships/hyperlink" Target="https://www.amazon.com/VENVSBEE-Reversible-Cashmere-Double-side-Pashmina/dp/B0BPXBDLDT/ref=sr_1_15_sspa?crid=1JTHY78YKONG9&amp;dib=eyJ2IjoiMSJ9.vW3WkWcRxFbu38nszQm5wzYUmq4bU1qH2mbQlioJcYGy5jj15IRAU5O-lcQJaOrfR6-akNnSsqbhB7nnzqPIMuhWN9yShBTqHNe9xKaOuXFSOvzU8OMdFT7r1KQV11lBtz7Ik8Zg713M9VBMTrDzApSrt5_btB0hpNONWfBX_LE2qsdvz3cxY0m3_FgrHefgR925luRuLbGI3IepNrAixtR_KBV1f-RURGVhHvqbVGrnKBumGAeMJgcUi1nLCGjMcJrki1fQ5cBmR9QcRveMguTIwlYOjI7VmNMyxuZl5B0.g_RYVKiWGY_xm-DogvQBuibGqEcglZFHK0Nzi9zrWYI&amp;dib_tag=se&amp;keywords=scarf&amp;qid=1748623074&amp;sprefix=scarf%2Caps%2C116&amp;sr=8-15-spons&amp;sp_csd=d2lkZ2V0TmFtZT1zcF9tdGY&amp;th=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zon.com/gp/product/B0BZC2NPKT/ref=ox_sc_act_title_1?smid=ABB9OQDQJ01FR&amp;psc=1" TargetMode="External"/><Relationship Id="rId2" Type="http://schemas.openxmlformats.org/officeDocument/2006/relationships/hyperlink" Target="https://www.amazon.com/FOCO-Officially-Licensed-Wordmark-Football/dp/B0F46GPRX6/ref=sr_1_5?crid=RX2KOTM47RF0&amp;dib=eyJ2IjoiMSJ9.TTxX9Fw7m0BCP80uNqFzbN2A5X4yLFVDGfdGjGYk_ST_MIeB8ojX81CkqQOr97BwZ0Skz4jE_BEiYcwBUHz9SFDB-YpRc9SV6oQ6_fVGgVjmwJDv9DhcrzGa7Ryl2LM34JZ7Z--NZ71dKwbe7gVt8PlDLQ-7dhwhYA2kF1rRteGQosZYHNCSeFfMxFgax44fpIcCBHlsqgWtqt_eJtXkX8bBJbd9PH2063q9mlc4QF0.Ir59-tcpjiI_PHy8xP7lMVBeD17nM7OXjxgN_SHYX0k&amp;dib_tag=se&amp;keywords=chicago%2Bbears%2Bjersey&amp;qid=1748536104&amp;sprefix=chicago%2Bbears%2Bjersey%2Caps%2C192&amp;sr=8-5&amp;th=1&amp;psc=1" TargetMode="External"/><Relationship Id="rId1" Type="http://schemas.openxmlformats.org/officeDocument/2006/relationships/hyperlink" Target="https://www.amazon.com/gp/product/B085KYR73H/ref=sw_img_1?smid=AW10J8VB8Z74G&amp;psc=1" TargetMode="External"/><Relationship Id="rId5" Type="http://schemas.openxmlformats.org/officeDocument/2006/relationships/hyperlink" Target="https://www.amazon.com/gp/product/B08R3GHLNH/ref=sw_img_1?smid=A27WDPOSEUL50O&amp;psc=1" TargetMode="External"/><Relationship Id="rId4" Type="http://schemas.openxmlformats.org/officeDocument/2006/relationships/hyperlink" Target="https://www.amazon.com/Ivyrobes-Tab-Collar-Sleeves-Clergy-Necksize/dp/B00RYXCPOU/ref=sr_1_3?crid=1YUF7C0YBMVCV&amp;dib=eyJ2IjoiMSJ9.tDHvvT83A_hta7wxW49NXXkJvTLCparHnAPvcHPAhfEoTzwES9mJdyNZ_NTR5bwffg776zRGpiIdBYRn8K2nb8AaznRE8El3xaPLOj2In319LFdhEu4yGTwvXldfQIdxtZ4euwx1_F7HePODV3aaQmpYxZL7vNVY_FnCV3NDDmqMLjXx3W1exgH49Tektxk2eeSP2YRWN-f3jAQNXItdavxe-3r3IvT1YO-iWm4fhjs.M8xoztCifzw7HMTpBMeOGL3G7JMOhWX6mvg45ja5pYI&amp;dib_tag=se&amp;keywords=priest%2Bshirt&amp;qid=1748543868&amp;sprefix=priest%2Bshirt%2Caps%2C134&amp;sr=8-3&amp;th=1&amp;psc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E07EF-0E13-4B8E-B932-A6F247D7B86B}">
  <sheetPr>
    <pageSetUpPr fitToPage="1"/>
  </sheetPr>
  <dimension ref="A1:FN39"/>
  <sheetViews>
    <sheetView topLeftCell="A18" workbookViewId="0">
      <selection activeCell="D30" sqref="D30"/>
    </sheetView>
  </sheetViews>
  <sheetFormatPr baseColWidth="10" defaultColWidth="8.83203125" defaultRowHeight="15" x14ac:dyDescent="0.2"/>
  <cols>
    <col min="1" max="1" width="16" bestFit="1" customWidth="1"/>
    <col min="2" max="2" width="4.33203125" customWidth="1"/>
    <col min="3" max="3" width="4" customWidth="1"/>
    <col min="4" max="7" width="2.1640625" bestFit="1" customWidth="1"/>
    <col min="8" max="8" width="3" bestFit="1" customWidth="1"/>
    <col min="9" max="9" width="3.1640625" bestFit="1" customWidth="1"/>
    <col min="10" max="11" width="2.1640625" bestFit="1" customWidth="1"/>
    <col min="12" max="14" width="3.1640625" bestFit="1" customWidth="1"/>
    <col min="15" max="15" width="4" bestFit="1" customWidth="1"/>
    <col min="16" max="16" width="8.5" bestFit="1" customWidth="1"/>
    <col min="17" max="20" width="3.1640625" bestFit="1" customWidth="1"/>
    <col min="21" max="21" width="4" bestFit="1" customWidth="1"/>
    <col min="22" max="22" width="4.5" bestFit="1" customWidth="1"/>
    <col min="23" max="23" width="3.1640625" bestFit="1" customWidth="1"/>
    <col min="24" max="24" width="4" bestFit="1" customWidth="1"/>
    <col min="25" max="25" width="4.1640625" bestFit="1" customWidth="1"/>
    <col min="26" max="27" width="3.1640625" bestFit="1" customWidth="1"/>
    <col min="28" max="32" width="3.1640625" customWidth="1"/>
    <col min="33" max="49" width="3.1640625" bestFit="1" customWidth="1"/>
    <col min="50" max="50" width="4" bestFit="1" customWidth="1"/>
    <col min="51" max="51" width="4.1640625" bestFit="1" customWidth="1"/>
    <col min="52" max="52" width="3.1640625" bestFit="1" customWidth="1"/>
    <col min="53" max="53" width="4" bestFit="1" customWidth="1"/>
    <col min="54" max="54" width="4.1640625" bestFit="1" customWidth="1"/>
    <col min="55" max="57" width="3.1640625" bestFit="1" customWidth="1"/>
    <col min="58" max="58" width="4" bestFit="1" customWidth="1"/>
    <col min="59" max="59" width="4.5" bestFit="1" customWidth="1"/>
    <col min="60" max="60" width="3.1640625" bestFit="1" customWidth="1"/>
    <col min="61" max="61" width="4" bestFit="1" customWidth="1"/>
    <col min="62" max="62" width="4.1640625" bestFit="1" customWidth="1"/>
    <col min="63" max="63" width="3.1640625" bestFit="1" customWidth="1"/>
    <col min="64" max="64" width="4" bestFit="1" customWidth="1"/>
    <col min="65" max="65" width="6" customWidth="1"/>
    <col min="66" max="66" width="5.1640625" customWidth="1"/>
    <col min="67" max="68" width="3.1640625" bestFit="1" customWidth="1"/>
    <col min="69" max="69" width="4" bestFit="1" customWidth="1"/>
    <col min="70" max="70" width="4.83203125" customWidth="1"/>
    <col min="71" max="72" width="4.1640625" customWidth="1"/>
    <col min="73" max="73" width="4.6640625" customWidth="1"/>
    <col min="75" max="75" width="9" bestFit="1" customWidth="1"/>
    <col min="76" max="76" width="4" bestFit="1" customWidth="1"/>
    <col min="77" max="77" width="5.33203125" customWidth="1"/>
    <col min="78" max="78" width="4.1640625" customWidth="1"/>
    <col min="79" max="80" width="3.1640625" bestFit="1" customWidth="1"/>
    <col min="81" max="81" width="2.1640625" bestFit="1" customWidth="1"/>
    <col min="82" max="85" width="3.1640625" bestFit="1" customWidth="1"/>
    <col min="86" max="86" width="11.1640625" bestFit="1" customWidth="1"/>
    <col min="87" max="88" width="3.1640625" bestFit="1" customWidth="1"/>
    <col min="89" max="89" width="2" bestFit="1" customWidth="1"/>
    <col min="90" max="90" width="4.1640625" bestFit="1" customWidth="1"/>
    <col min="91" max="96" width="3.1640625" bestFit="1" customWidth="1"/>
    <col min="97" max="97" width="4" bestFit="1" customWidth="1"/>
    <col min="98" max="98" width="4.1640625" bestFit="1" customWidth="1"/>
    <col min="99" max="99" width="3.1640625" bestFit="1" customWidth="1"/>
    <col min="100" max="100" width="4" bestFit="1" customWidth="1"/>
    <col min="101" max="101" width="4.1640625" bestFit="1" customWidth="1"/>
    <col min="102" max="102" width="11.1640625" customWidth="1"/>
    <col min="103" max="109" width="3.1640625" bestFit="1" customWidth="1"/>
    <col min="110" max="110" width="4" bestFit="1" customWidth="1"/>
    <col min="111" max="111" width="5.1640625" customWidth="1"/>
    <col min="112" max="112" width="3.33203125" customWidth="1"/>
    <col min="113" max="113" width="3.6640625" customWidth="1"/>
    <col min="114" max="115" width="3.1640625" bestFit="1" customWidth="1"/>
    <col min="116" max="116" width="4" bestFit="1" customWidth="1"/>
    <col min="117" max="117" width="4.5" bestFit="1" customWidth="1"/>
    <col min="118" max="119" width="3.1640625" bestFit="1" customWidth="1"/>
    <col min="120" max="121" width="4.1640625" bestFit="1" customWidth="1"/>
    <col min="122" max="122" width="5" bestFit="1" customWidth="1"/>
    <col min="123" max="123" width="5.1640625" bestFit="1" customWidth="1"/>
    <col min="124" max="124" width="5" bestFit="1" customWidth="1"/>
    <col min="125" max="125" width="5.1640625" bestFit="1" customWidth="1"/>
    <col min="126" max="126" width="4.1640625" bestFit="1" customWidth="1"/>
    <col min="127" max="127" width="5" bestFit="1" customWidth="1"/>
    <col min="128" max="128" width="5.1640625" bestFit="1" customWidth="1"/>
    <col min="129" max="132" width="4.1640625" bestFit="1" customWidth="1"/>
    <col min="133" max="133" width="5.33203125" bestFit="1" customWidth="1"/>
    <col min="134" max="134" width="5.1640625" bestFit="1" customWidth="1"/>
    <col min="135" max="135" width="5" bestFit="1" customWidth="1"/>
    <col min="136" max="136" width="5.1640625" bestFit="1" customWidth="1"/>
    <col min="137" max="143" width="4.1640625" bestFit="1" customWidth="1"/>
    <col min="144" max="144" width="5" bestFit="1" customWidth="1"/>
    <col min="145" max="145" width="5.1640625" bestFit="1" customWidth="1"/>
    <col min="146" max="152" width="4.1640625" bestFit="1" customWidth="1"/>
    <col min="153" max="153" width="5" bestFit="1" customWidth="1"/>
    <col min="154" max="154" width="5.1640625" bestFit="1" customWidth="1"/>
    <col min="155" max="156" width="5" bestFit="1" customWidth="1"/>
    <col min="157" max="157" width="5.1640625" bestFit="1" customWidth="1"/>
    <col min="158" max="158" width="7.83203125" customWidth="1"/>
    <col min="159" max="159" width="8.6640625" customWidth="1"/>
    <col min="160" max="166" width="4.1640625" bestFit="1" customWidth="1"/>
    <col min="167" max="169" width="4.1640625" customWidth="1"/>
  </cols>
  <sheetData>
    <row r="1" spans="1:170" ht="16" thickTop="1" x14ac:dyDescent="0.2">
      <c r="A1" s="5"/>
      <c r="B1" s="194" t="s">
        <v>34</v>
      </c>
      <c r="C1" s="195"/>
      <c r="D1" s="180" t="s">
        <v>36</v>
      </c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2"/>
      <c r="AB1" s="180" t="s">
        <v>41</v>
      </c>
      <c r="AC1" s="181"/>
      <c r="AD1" s="181"/>
      <c r="AE1" s="181"/>
      <c r="AF1" s="181"/>
      <c r="AG1" s="182"/>
      <c r="AH1" s="180" t="s">
        <v>43</v>
      </c>
      <c r="AI1" s="181"/>
      <c r="AJ1" s="181"/>
      <c r="AK1" s="181"/>
      <c r="AL1" s="181"/>
      <c r="AM1" s="181"/>
      <c r="AN1" s="181"/>
      <c r="AO1" s="182"/>
      <c r="AP1" s="180" t="s">
        <v>44</v>
      </c>
      <c r="AQ1" s="181"/>
      <c r="AR1" s="181"/>
      <c r="AS1" s="181"/>
      <c r="AT1" s="181"/>
      <c r="AU1" s="181"/>
      <c r="AV1" s="182"/>
      <c r="AW1" s="180" t="s">
        <v>47</v>
      </c>
      <c r="AX1" s="181"/>
      <c r="AY1" s="181"/>
      <c r="AZ1" s="181"/>
      <c r="BA1" s="181"/>
      <c r="BB1" s="181"/>
      <c r="BC1" s="182"/>
      <c r="BD1" s="180" t="s">
        <v>51</v>
      </c>
      <c r="BE1" s="181"/>
      <c r="BF1" s="181"/>
      <c r="BG1" s="181"/>
      <c r="BH1" s="181"/>
      <c r="BI1" s="181"/>
      <c r="BJ1" s="181"/>
      <c r="BK1" s="182"/>
      <c r="BL1" s="180" t="s">
        <v>52</v>
      </c>
      <c r="BM1" s="181"/>
      <c r="BN1" s="182"/>
      <c r="BO1" s="180" t="s">
        <v>53</v>
      </c>
      <c r="BP1" s="181"/>
      <c r="BQ1" s="181"/>
      <c r="BR1" s="181"/>
      <c r="BS1" s="181"/>
      <c r="BT1" s="181"/>
      <c r="BU1" s="182"/>
      <c r="BV1" s="48" t="s">
        <v>55</v>
      </c>
      <c r="BW1" s="180" t="s">
        <v>57</v>
      </c>
      <c r="BX1" s="181"/>
      <c r="BY1" s="181"/>
      <c r="BZ1" s="182"/>
      <c r="CA1" s="180" t="s">
        <v>58</v>
      </c>
      <c r="CB1" s="181"/>
      <c r="CC1" s="181"/>
      <c r="CD1" s="181"/>
      <c r="CE1" s="181"/>
      <c r="CF1" s="181"/>
      <c r="CG1" s="182"/>
      <c r="CH1" s="180" t="s">
        <v>61</v>
      </c>
      <c r="CI1" s="181"/>
      <c r="CJ1" s="181"/>
      <c r="CK1" s="181"/>
      <c r="CL1" s="181"/>
      <c r="CM1" s="181"/>
      <c r="CN1" s="182"/>
      <c r="CO1" s="180" t="s">
        <v>63</v>
      </c>
      <c r="CP1" s="181"/>
      <c r="CQ1" s="181"/>
      <c r="CR1" s="181"/>
      <c r="CS1" s="181"/>
      <c r="CT1" s="181"/>
      <c r="CU1" s="181"/>
      <c r="CV1" s="181"/>
      <c r="CW1" s="182"/>
      <c r="CX1" s="188" t="s">
        <v>121</v>
      </c>
      <c r="CY1" s="180" t="s">
        <v>68</v>
      </c>
      <c r="CZ1" s="181"/>
      <c r="DA1" s="181"/>
      <c r="DB1" s="181"/>
      <c r="DC1" s="182"/>
      <c r="DD1" s="180" t="s">
        <v>69</v>
      </c>
      <c r="DE1" s="181"/>
      <c r="DF1" s="181"/>
      <c r="DG1" s="181"/>
      <c r="DH1" s="181"/>
      <c r="DI1" s="182"/>
      <c r="DJ1" s="177" t="s">
        <v>71</v>
      </c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9"/>
      <c r="EA1" s="180" t="s">
        <v>72</v>
      </c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2"/>
      <c r="EM1" s="180" t="s">
        <v>74</v>
      </c>
      <c r="EN1" s="181"/>
      <c r="EO1" s="181"/>
      <c r="EP1" s="182"/>
      <c r="EQ1" s="180" t="s">
        <v>78</v>
      </c>
      <c r="ER1" s="181"/>
      <c r="ES1" s="181"/>
      <c r="ET1" s="181"/>
      <c r="EU1" s="181"/>
      <c r="EV1" s="182"/>
      <c r="EW1" s="180" t="s">
        <v>79</v>
      </c>
      <c r="EX1" s="181"/>
      <c r="EY1" s="181"/>
      <c r="EZ1" s="181"/>
      <c r="FA1" s="181"/>
      <c r="FB1" s="181"/>
      <c r="FC1" s="181"/>
      <c r="FD1" s="181"/>
      <c r="FE1" s="182"/>
      <c r="FF1" s="180" t="s">
        <v>81</v>
      </c>
      <c r="FG1" s="181"/>
      <c r="FH1" s="181"/>
      <c r="FI1" s="181"/>
      <c r="FJ1" s="182"/>
      <c r="FK1" s="180" t="s">
        <v>82</v>
      </c>
      <c r="FL1" s="181"/>
      <c r="FM1" s="181"/>
      <c r="FN1" s="182"/>
    </row>
    <row r="2" spans="1:170" x14ac:dyDescent="0.2">
      <c r="A2" s="5"/>
      <c r="B2" s="196"/>
      <c r="C2" s="197"/>
      <c r="D2" s="177" t="s">
        <v>35</v>
      </c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9"/>
      <c r="AB2" s="177" t="s">
        <v>42</v>
      </c>
      <c r="AC2" s="178"/>
      <c r="AD2" s="178"/>
      <c r="AE2" s="178"/>
      <c r="AF2" s="178"/>
      <c r="AG2" s="179"/>
      <c r="AH2" s="177" t="s">
        <v>35</v>
      </c>
      <c r="AI2" s="178"/>
      <c r="AJ2" s="178"/>
      <c r="AK2" s="178"/>
      <c r="AL2" s="178"/>
      <c r="AM2" s="178"/>
      <c r="AN2" s="178"/>
      <c r="AO2" s="179"/>
      <c r="AP2" s="177" t="s">
        <v>45</v>
      </c>
      <c r="AQ2" s="178"/>
      <c r="AR2" s="178"/>
      <c r="AS2" s="178"/>
      <c r="AT2" s="178"/>
      <c r="AU2" s="178"/>
      <c r="AV2" s="179"/>
      <c r="AW2" s="177" t="s">
        <v>35</v>
      </c>
      <c r="AX2" s="178"/>
      <c r="AY2" s="178"/>
      <c r="AZ2" s="178"/>
      <c r="BA2" s="178"/>
      <c r="BB2" s="178"/>
      <c r="BC2" s="179"/>
      <c r="BD2" s="177" t="s">
        <v>50</v>
      </c>
      <c r="BE2" s="178"/>
      <c r="BF2" s="178"/>
      <c r="BG2" s="178"/>
      <c r="BH2" s="178"/>
      <c r="BI2" s="178"/>
      <c r="BJ2" s="178"/>
      <c r="BK2" s="179"/>
      <c r="BL2" s="177" t="s">
        <v>42</v>
      </c>
      <c r="BM2" s="178"/>
      <c r="BN2" s="179"/>
      <c r="BO2" s="177" t="s">
        <v>54</v>
      </c>
      <c r="BP2" s="178"/>
      <c r="BQ2" s="178"/>
      <c r="BR2" s="178"/>
      <c r="BS2" s="178"/>
      <c r="BT2" s="178"/>
      <c r="BU2" s="179"/>
      <c r="BV2" s="49" t="s">
        <v>56</v>
      </c>
      <c r="BW2" s="177" t="s">
        <v>108</v>
      </c>
      <c r="BX2" s="178"/>
      <c r="BY2" s="178"/>
      <c r="BZ2" s="179"/>
      <c r="CA2" s="177" t="s">
        <v>59</v>
      </c>
      <c r="CB2" s="178"/>
      <c r="CC2" s="178"/>
      <c r="CD2" s="178"/>
      <c r="CE2" s="178"/>
      <c r="CF2" s="178"/>
      <c r="CG2" s="179"/>
      <c r="CH2" s="177" t="s">
        <v>62</v>
      </c>
      <c r="CI2" s="178"/>
      <c r="CJ2" s="178"/>
      <c r="CK2" s="178"/>
      <c r="CL2" s="178"/>
      <c r="CM2" s="178"/>
      <c r="CN2" s="179"/>
      <c r="CO2" s="177" t="s">
        <v>66</v>
      </c>
      <c r="CP2" s="178"/>
      <c r="CQ2" s="178"/>
      <c r="CR2" s="178"/>
      <c r="CS2" s="178"/>
      <c r="CT2" s="178"/>
      <c r="CU2" s="178"/>
      <c r="CV2" s="178"/>
      <c r="CW2" s="179"/>
      <c r="CX2" s="189"/>
      <c r="CY2" s="177" t="s">
        <v>66</v>
      </c>
      <c r="CZ2" s="178"/>
      <c r="DA2" s="178"/>
      <c r="DB2" s="178"/>
      <c r="DC2" s="179"/>
      <c r="DD2" s="185" t="s">
        <v>70</v>
      </c>
      <c r="DE2" s="186"/>
      <c r="DF2" s="186"/>
      <c r="DG2" s="186"/>
      <c r="DH2" s="186"/>
      <c r="DI2" s="187"/>
      <c r="DJ2" s="177" t="s">
        <v>66</v>
      </c>
      <c r="DK2" s="178"/>
      <c r="DL2" s="178"/>
      <c r="DM2" s="178"/>
      <c r="DN2" s="178"/>
      <c r="DO2" s="178"/>
      <c r="DP2" s="178"/>
      <c r="DQ2" s="178"/>
      <c r="DR2" s="178"/>
      <c r="DS2" s="178"/>
      <c r="DT2" s="178"/>
      <c r="DU2" s="178"/>
      <c r="DV2" s="178"/>
      <c r="DW2" s="178"/>
      <c r="DX2" s="178"/>
      <c r="DY2" s="178"/>
      <c r="DZ2" s="179"/>
      <c r="EA2" s="177" t="s">
        <v>64</v>
      </c>
      <c r="EB2" s="178"/>
      <c r="EC2" s="178"/>
      <c r="ED2" s="178"/>
      <c r="EE2" s="178"/>
      <c r="EF2" s="178"/>
      <c r="EG2" s="178"/>
      <c r="EH2" s="178"/>
      <c r="EI2" s="178"/>
      <c r="EJ2" s="178"/>
      <c r="EK2" s="178"/>
      <c r="EL2" s="179"/>
      <c r="EM2" s="177" t="s">
        <v>76</v>
      </c>
      <c r="EN2" s="178"/>
      <c r="EO2" s="178"/>
      <c r="EP2" s="179"/>
      <c r="EQ2" s="177" t="s">
        <v>24</v>
      </c>
      <c r="ER2" s="178"/>
      <c r="ES2" s="178"/>
      <c r="ET2" s="178"/>
      <c r="EU2" s="178"/>
      <c r="EV2" s="179"/>
      <c r="EW2" s="177" t="s">
        <v>35</v>
      </c>
      <c r="EX2" s="178"/>
      <c r="EY2" s="178"/>
      <c r="EZ2" s="178"/>
      <c r="FA2" s="178"/>
      <c r="FB2" s="178"/>
      <c r="FC2" s="178"/>
      <c r="FD2" s="178"/>
      <c r="FE2" s="179"/>
      <c r="FF2" s="177" t="s">
        <v>66</v>
      </c>
      <c r="FG2" s="178"/>
      <c r="FH2" s="178"/>
      <c r="FI2" s="178"/>
      <c r="FJ2" s="179"/>
      <c r="FK2" s="177" t="s">
        <v>66</v>
      </c>
      <c r="FL2" s="178"/>
      <c r="FM2" s="178"/>
      <c r="FN2" s="179"/>
    </row>
    <row r="3" spans="1:170" s="14" customFormat="1" ht="16.5" customHeight="1" thickBot="1" x14ac:dyDescent="0.25">
      <c r="A3" s="12"/>
      <c r="B3" s="198"/>
      <c r="C3" s="199"/>
      <c r="D3" s="184" t="s">
        <v>37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83"/>
      <c r="P3" s="13" t="s">
        <v>39</v>
      </c>
      <c r="Q3" s="15"/>
      <c r="R3" s="15"/>
      <c r="S3" s="15"/>
      <c r="T3" s="15"/>
      <c r="U3" s="15"/>
      <c r="V3" s="15"/>
      <c r="W3" s="15"/>
      <c r="X3" s="15"/>
      <c r="Y3" s="174" t="s">
        <v>40</v>
      </c>
      <c r="Z3" s="175"/>
      <c r="AA3" s="176"/>
      <c r="AB3" s="184" t="s">
        <v>40</v>
      </c>
      <c r="AC3" s="175"/>
      <c r="AD3" s="175"/>
      <c r="AE3" s="175"/>
      <c r="AF3" s="175"/>
      <c r="AG3" s="176"/>
      <c r="AH3" s="47"/>
      <c r="AI3" s="16"/>
      <c r="AJ3" s="16"/>
      <c r="AK3" s="174" t="s">
        <v>93</v>
      </c>
      <c r="AL3" s="175"/>
      <c r="AM3" s="175"/>
      <c r="AN3" s="175"/>
      <c r="AO3" s="176"/>
      <c r="AP3" s="47"/>
      <c r="AQ3" s="16"/>
      <c r="AR3" s="16"/>
      <c r="AS3" s="174" t="s">
        <v>46</v>
      </c>
      <c r="AT3" s="175"/>
      <c r="AU3" s="175"/>
      <c r="AV3" s="176"/>
      <c r="AW3" s="47"/>
      <c r="AX3" s="16"/>
      <c r="AY3" s="16"/>
      <c r="AZ3" s="16"/>
      <c r="BA3" s="16"/>
      <c r="BB3" s="174" t="s">
        <v>48</v>
      </c>
      <c r="BC3" s="176"/>
      <c r="BD3" s="184" t="s">
        <v>49</v>
      </c>
      <c r="BE3" s="175"/>
      <c r="BF3" s="175"/>
      <c r="BG3" s="175"/>
      <c r="BH3" s="175"/>
      <c r="BI3" s="175"/>
      <c r="BJ3" s="175"/>
      <c r="BK3" s="176"/>
      <c r="BL3" s="47"/>
      <c r="BM3" s="174" t="s">
        <v>104</v>
      </c>
      <c r="BN3" s="176"/>
      <c r="BO3" s="47"/>
      <c r="BP3" s="16"/>
      <c r="BQ3" s="16"/>
      <c r="BR3" s="174" t="s">
        <v>107</v>
      </c>
      <c r="BS3" s="175"/>
      <c r="BT3" s="175"/>
      <c r="BU3" s="176"/>
      <c r="BV3" s="50"/>
      <c r="BW3" s="33" t="s">
        <v>109</v>
      </c>
      <c r="BX3" s="16"/>
      <c r="BY3" s="174" t="s">
        <v>112</v>
      </c>
      <c r="BZ3" s="176"/>
      <c r="CA3" s="184" t="s">
        <v>60</v>
      </c>
      <c r="CB3" s="175"/>
      <c r="CC3" s="175"/>
      <c r="CD3" s="175"/>
      <c r="CE3" s="175"/>
      <c r="CF3" s="175"/>
      <c r="CG3" s="176"/>
      <c r="CH3" s="33" t="s">
        <v>114</v>
      </c>
      <c r="CI3" s="16"/>
      <c r="CJ3" s="16"/>
      <c r="CK3" s="16"/>
      <c r="CL3" s="174" t="s">
        <v>113</v>
      </c>
      <c r="CM3" s="175"/>
      <c r="CN3" s="176"/>
      <c r="CO3" s="184" t="s">
        <v>65</v>
      </c>
      <c r="CP3" s="175"/>
      <c r="CQ3" s="175"/>
      <c r="CR3" s="175"/>
      <c r="CS3" s="175"/>
      <c r="CT3" s="175"/>
      <c r="CU3" s="175"/>
      <c r="CV3" s="175"/>
      <c r="CW3" s="176"/>
      <c r="CX3" s="189"/>
      <c r="CY3" s="191" t="s">
        <v>67</v>
      </c>
      <c r="CZ3" s="192"/>
      <c r="DA3" s="192"/>
      <c r="DB3" s="192"/>
      <c r="DC3" s="193"/>
      <c r="DD3" s="47"/>
      <c r="DE3" s="16"/>
      <c r="DF3" s="16"/>
      <c r="DG3" s="174" t="s">
        <v>124</v>
      </c>
      <c r="DH3" s="175"/>
      <c r="DI3" s="176"/>
      <c r="DJ3" s="46"/>
      <c r="DK3" s="46"/>
      <c r="DL3" s="46"/>
      <c r="DM3" s="174" t="s">
        <v>127</v>
      </c>
      <c r="DN3" s="175"/>
      <c r="DO3" s="175"/>
      <c r="DP3" s="175"/>
      <c r="DQ3" s="175"/>
      <c r="DR3" s="183"/>
      <c r="DS3" s="46"/>
      <c r="DT3" s="46"/>
      <c r="DU3" s="46"/>
      <c r="DV3" s="46"/>
      <c r="DW3" s="46"/>
      <c r="DX3" s="46"/>
      <c r="DY3" s="46"/>
      <c r="DZ3" s="65"/>
      <c r="EA3" s="184" t="s">
        <v>75</v>
      </c>
      <c r="EB3" s="175"/>
      <c r="EC3" s="175"/>
      <c r="ED3" s="175"/>
      <c r="EE3" s="175"/>
      <c r="EF3" s="175"/>
      <c r="EG3" s="175"/>
      <c r="EH3" s="175"/>
      <c r="EI3" s="175"/>
      <c r="EJ3" s="175"/>
      <c r="EK3" s="175"/>
      <c r="EL3" s="176"/>
      <c r="EM3" s="47"/>
      <c r="EN3" s="16"/>
      <c r="EO3" s="174" t="s">
        <v>77</v>
      </c>
      <c r="EP3" s="176"/>
      <c r="EQ3" s="47"/>
      <c r="ER3" s="16"/>
      <c r="ES3" s="16"/>
      <c r="ET3" s="174" t="s">
        <v>140</v>
      </c>
      <c r="EU3" s="175"/>
      <c r="EV3" s="176"/>
      <c r="EW3" s="47"/>
      <c r="EX3" s="16"/>
      <c r="EY3" s="16"/>
      <c r="EZ3" s="16"/>
      <c r="FA3" s="16"/>
      <c r="FB3" s="174" t="s">
        <v>147</v>
      </c>
      <c r="FC3" s="183"/>
      <c r="FD3" s="174" t="s">
        <v>148</v>
      </c>
      <c r="FE3" s="176"/>
      <c r="FF3" s="184" t="s">
        <v>80</v>
      </c>
      <c r="FG3" s="175"/>
      <c r="FH3" s="175"/>
      <c r="FI3" s="175"/>
      <c r="FJ3" s="176"/>
      <c r="FK3" s="58"/>
      <c r="FL3" s="57"/>
      <c r="FM3" s="57"/>
      <c r="FN3" s="59"/>
    </row>
    <row r="4" spans="1:170" ht="16.5" customHeight="1" thickTop="1" thickBot="1" x14ac:dyDescent="0.25">
      <c r="A4" s="7" t="s">
        <v>38</v>
      </c>
      <c r="B4" s="34">
        <v>1</v>
      </c>
      <c r="C4" s="40">
        <v>2</v>
      </c>
      <c r="D4" s="34">
        <v>3</v>
      </c>
      <c r="E4" s="11">
        <v>4</v>
      </c>
      <c r="F4" s="11">
        <v>5</v>
      </c>
      <c r="G4" s="11">
        <v>6</v>
      </c>
      <c r="H4" s="11" t="s">
        <v>83</v>
      </c>
      <c r="I4" s="11" t="s">
        <v>84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 t="s">
        <v>85</v>
      </c>
      <c r="P4" s="11" t="s">
        <v>86</v>
      </c>
      <c r="Q4" s="11">
        <v>14</v>
      </c>
      <c r="R4" s="11">
        <v>15</v>
      </c>
      <c r="S4" s="11">
        <v>16</v>
      </c>
      <c r="T4" s="11">
        <v>17</v>
      </c>
      <c r="U4" s="11" t="s">
        <v>87</v>
      </c>
      <c r="V4" s="11" t="s">
        <v>88</v>
      </c>
      <c r="W4" s="11">
        <v>19</v>
      </c>
      <c r="X4" s="11" t="s">
        <v>89</v>
      </c>
      <c r="Y4" s="11" t="s">
        <v>90</v>
      </c>
      <c r="Z4" s="11">
        <v>21</v>
      </c>
      <c r="AA4" s="23">
        <v>22</v>
      </c>
      <c r="AB4" s="34">
        <v>23</v>
      </c>
      <c r="AC4" s="11">
        <v>24</v>
      </c>
      <c r="AD4" s="11" t="s">
        <v>91</v>
      </c>
      <c r="AE4" s="11" t="s">
        <v>92</v>
      </c>
      <c r="AF4" s="11">
        <v>26</v>
      </c>
      <c r="AG4" s="23">
        <v>27</v>
      </c>
      <c r="AH4" s="34">
        <v>28</v>
      </c>
      <c r="AI4" s="11">
        <v>29</v>
      </c>
      <c r="AJ4" s="11">
        <v>30</v>
      </c>
      <c r="AK4" s="11">
        <v>31</v>
      </c>
      <c r="AL4" s="11">
        <v>32</v>
      </c>
      <c r="AM4" s="11">
        <v>33</v>
      </c>
      <c r="AN4" s="11">
        <v>34</v>
      </c>
      <c r="AO4" s="23">
        <v>35</v>
      </c>
      <c r="AP4" s="34">
        <v>36</v>
      </c>
      <c r="AQ4" s="11">
        <v>37</v>
      </c>
      <c r="AR4" s="11">
        <v>38</v>
      </c>
      <c r="AS4" s="11">
        <v>39</v>
      </c>
      <c r="AT4" s="11">
        <v>40</v>
      </c>
      <c r="AU4" s="11">
        <v>41</v>
      </c>
      <c r="AV4" s="23">
        <v>42</v>
      </c>
      <c r="AW4" s="34">
        <v>43</v>
      </c>
      <c r="AX4" s="11" t="s">
        <v>94</v>
      </c>
      <c r="AY4" s="11" t="s">
        <v>95</v>
      </c>
      <c r="AZ4" s="11">
        <v>45</v>
      </c>
      <c r="BA4" s="11" t="s">
        <v>96</v>
      </c>
      <c r="BB4" s="11" t="s">
        <v>97</v>
      </c>
      <c r="BC4" s="23">
        <v>47</v>
      </c>
      <c r="BD4" s="34">
        <v>48</v>
      </c>
      <c r="BE4" s="11">
        <v>49</v>
      </c>
      <c r="BF4" s="11" t="s">
        <v>98</v>
      </c>
      <c r="BG4" s="11" t="s">
        <v>99</v>
      </c>
      <c r="BH4" s="11">
        <v>51</v>
      </c>
      <c r="BI4" s="11" t="s">
        <v>100</v>
      </c>
      <c r="BJ4" s="11" t="s">
        <v>101</v>
      </c>
      <c r="BK4" s="23">
        <v>53</v>
      </c>
      <c r="BL4" s="34" t="s">
        <v>102</v>
      </c>
      <c r="BM4" s="11" t="s">
        <v>103</v>
      </c>
      <c r="BN4" s="23">
        <v>55</v>
      </c>
      <c r="BO4" s="34">
        <v>56</v>
      </c>
      <c r="BP4" s="11">
        <v>57</v>
      </c>
      <c r="BQ4" s="11" t="s">
        <v>105</v>
      </c>
      <c r="BR4" s="11" t="s">
        <v>106</v>
      </c>
      <c r="BS4" s="11">
        <v>59</v>
      </c>
      <c r="BT4" s="11">
        <v>60</v>
      </c>
      <c r="BU4" s="23">
        <v>61</v>
      </c>
      <c r="BV4" s="51">
        <v>62</v>
      </c>
      <c r="BW4" s="34">
        <v>63</v>
      </c>
      <c r="BX4" s="11" t="s">
        <v>110</v>
      </c>
      <c r="BY4" s="11" t="s">
        <v>111</v>
      </c>
      <c r="BZ4" s="23">
        <v>65</v>
      </c>
      <c r="CA4" s="34">
        <v>66</v>
      </c>
      <c r="CB4" s="11">
        <v>67</v>
      </c>
      <c r="CC4" s="11">
        <v>8</v>
      </c>
      <c r="CD4" s="11">
        <v>69</v>
      </c>
      <c r="CE4" s="11">
        <v>70</v>
      </c>
      <c r="CF4" s="11">
        <v>71</v>
      </c>
      <c r="CG4" s="23">
        <v>72</v>
      </c>
      <c r="CH4" s="34">
        <v>73</v>
      </c>
      <c r="CI4" s="17">
        <v>74</v>
      </c>
      <c r="CJ4" s="17">
        <v>75</v>
      </c>
      <c r="CK4" s="17" t="s">
        <v>115</v>
      </c>
      <c r="CL4" s="17" t="s">
        <v>116</v>
      </c>
      <c r="CM4" s="17">
        <v>76</v>
      </c>
      <c r="CN4" s="23">
        <v>77</v>
      </c>
      <c r="CO4" s="22">
        <v>78</v>
      </c>
      <c r="CP4" s="17">
        <v>79</v>
      </c>
      <c r="CQ4" s="17">
        <v>80</v>
      </c>
      <c r="CR4" s="17">
        <v>81</v>
      </c>
      <c r="CS4" s="17" t="s">
        <v>117</v>
      </c>
      <c r="CT4" s="17" t="s">
        <v>118</v>
      </c>
      <c r="CU4" s="17">
        <v>83</v>
      </c>
      <c r="CV4" s="17" t="s">
        <v>119</v>
      </c>
      <c r="CW4" s="23" t="s">
        <v>120</v>
      </c>
      <c r="CX4" s="189"/>
      <c r="CY4" s="55">
        <v>85</v>
      </c>
      <c r="CZ4" s="20">
        <v>86</v>
      </c>
      <c r="DA4" s="20">
        <v>87</v>
      </c>
      <c r="DB4" s="20">
        <v>88</v>
      </c>
      <c r="DC4" s="56">
        <v>89</v>
      </c>
      <c r="DD4" s="55">
        <v>90</v>
      </c>
      <c r="DE4" s="20">
        <v>91</v>
      </c>
      <c r="DF4" s="20" t="s">
        <v>122</v>
      </c>
      <c r="DG4" s="20" t="s">
        <v>123</v>
      </c>
      <c r="DH4" s="20">
        <v>93</v>
      </c>
      <c r="DI4" s="56">
        <v>94</v>
      </c>
      <c r="DJ4" s="10">
        <v>95</v>
      </c>
      <c r="DK4" s="10">
        <v>96</v>
      </c>
      <c r="DL4" s="10" t="s">
        <v>125</v>
      </c>
      <c r="DM4" s="10" t="s">
        <v>126</v>
      </c>
      <c r="DN4" s="10">
        <v>98</v>
      </c>
      <c r="DO4" s="10">
        <v>99</v>
      </c>
      <c r="DP4" s="10">
        <v>100</v>
      </c>
      <c r="DQ4" s="10">
        <v>101</v>
      </c>
      <c r="DR4" s="10" t="s">
        <v>128</v>
      </c>
      <c r="DS4" s="10" t="s">
        <v>129</v>
      </c>
      <c r="DT4" s="10" t="s">
        <v>130</v>
      </c>
      <c r="DU4" s="10" t="s">
        <v>131</v>
      </c>
      <c r="DV4" s="10">
        <v>104</v>
      </c>
      <c r="DW4" s="10" t="s">
        <v>132</v>
      </c>
      <c r="DX4" s="10" t="s">
        <v>133</v>
      </c>
      <c r="DY4" s="10">
        <v>106</v>
      </c>
      <c r="DZ4" s="40">
        <v>107</v>
      </c>
      <c r="EA4" s="34">
        <v>108</v>
      </c>
      <c r="EB4" s="11">
        <v>109</v>
      </c>
      <c r="EC4" s="11" t="s">
        <v>134</v>
      </c>
      <c r="ED4" s="11" t="s">
        <v>135</v>
      </c>
      <c r="EE4" s="11" t="s">
        <v>136</v>
      </c>
      <c r="EF4" s="11" t="s">
        <v>137</v>
      </c>
      <c r="EG4" s="11">
        <v>112</v>
      </c>
      <c r="EH4" s="11">
        <v>113</v>
      </c>
      <c r="EI4" s="11">
        <v>114</v>
      </c>
      <c r="EJ4" s="11">
        <v>115</v>
      </c>
      <c r="EK4" s="11">
        <v>116</v>
      </c>
      <c r="EL4" s="23">
        <v>117</v>
      </c>
      <c r="EM4" s="34">
        <v>118</v>
      </c>
      <c r="EN4" s="11" t="s">
        <v>138</v>
      </c>
      <c r="EO4" s="11" t="s">
        <v>139</v>
      </c>
      <c r="EP4" s="23">
        <v>120</v>
      </c>
      <c r="EQ4" s="34">
        <v>121</v>
      </c>
      <c r="ER4" s="11">
        <v>122</v>
      </c>
      <c r="ES4" s="11">
        <v>123</v>
      </c>
      <c r="ET4" s="11">
        <v>124</v>
      </c>
      <c r="EU4" s="11">
        <v>125</v>
      </c>
      <c r="EV4" s="23">
        <v>126</v>
      </c>
      <c r="EW4" s="34" t="s">
        <v>141</v>
      </c>
      <c r="EX4" s="11" t="s">
        <v>142</v>
      </c>
      <c r="EY4" s="11" t="s">
        <v>143</v>
      </c>
      <c r="EZ4" s="11" t="s">
        <v>144</v>
      </c>
      <c r="FA4" s="11" t="s">
        <v>145</v>
      </c>
      <c r="FB4" s="11" t="s">
        <v>146</v>
      </c>
      <c r="FC4" s="11">
        <v>129</v>
      </c>
      <c r="FD4" s="11">
        <v>130</v>
      </c>
      <c r="FE4" s="23">
        <v>131</v>
      </c>
      <c r="FF4" s="34">
        <v>132</v>
      </c>
      <c r="FG4" s="17">
        <v>133</v>
      </c>
      <c r="FH4" s="17">
        <v>134</v>
      </c>
      <c r="FI4" s="17">
        <v>135</v>
      </c>
      <c r="FJ4" s="23">
        <v>136</v>
      </c>
      <c r="FK4" s="22">
        <v>137</v>
      </c>
      <c r="FL4" s="17">
        <v>138</v>
      </c>
      <c r="FM4" s="17">
        <v>139</v>
      </c>
      <c r="FN4" s="23">
        <v>140</v>
      </c>
    </row>
    <row r="5" spans="1:170" ht="16" thickTop="1" x14ac:dyDescent="0.2">
      <c r="A5" s="18" t="s">
        <v>0</v>
      </c>
      <c r="B5" s="41"/>
      <c r="C5" s="42"/>
      <c r="D5" s="4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25"/>
      <c r="AB5" s="41"/>
      <c r="AC5" s="9"/>
      <c r="AD5" s="9"/>
      <c r="AE5" s="9"/>
      <c r="AF5" s="9"/>
      <c r="AG5" s="25"/>
      <c r="AH5" s="35"/>
      <c r="AI5" s="6"/>
      <c r="AJ5" s="6"/>
      <c r="AK5" s="6"/>
      <c r="AL5" s="6"/>
      <c r="AM5" s="6"/>
      <c r="AN5" s="6"/>
      <c r="AO5" s="36"/>
      <c r="AP5" s="41"/>
      <c r="AQ5" s="9"/>
      <c r="AR5" s="9"/>
      <c r="AS5" s="9"/>
      <c r="AT5" s="9"/>
      <c r="AU5" s="9"/>
      <c r="AV5" s="25"/>
      <c r="AW5" s="35"/>
      <c r="AX5" s="6"/>
      <c r="AY5" s="6"/>
      <c r="AZ5" s="6"/>
      <c r="BA5" s="6"/>
      <c r="BB5" s="6"/>
      <c r="BC5" s="36"/>
      <c r="BD5" s="41"/>
      <c r="BE5" s="9"/>
      <c r="BF5" s="9"/>
      <c r="BG5" s="9"/>
      <c r="BH5" s="9"/>
      <c r="BI5" s="9"/>
      <c r="BJ5" s="9"/>
      <c r="BK5" s="25"/>
      <c r="BL5" s="35"/>
      <c r="BM5" s="6"/>
      <c r="BN5" s="36"/>
      <c r="BO5" s="41"/>
      <c r="BP5" s="9"/>
      <c r="BQ5" s="9"/>
      <c r="BR5" s="9"/>
      <c r="BS5" s="9"/>
      <c r="BT5" s="9"/>
      <c r="BU5" s="25"/>
      <c r="BV5" s="52"/>
      <c r="BW5" s="35"/>
      <c r="BX5" s="6"/>
      <c r="BY5" s="6"/>
      <c r="BZ5" s="36"/>
      <c r="CA5" s="41"/>
      <c r="CB5" s="9"/>
      <c r="CC5" s="9"/>
      <c r="CD5" s="9"/>
      <c r="CE5" s="9"/>
      <c r="CF5" s="9"/>
      <c r="CG5" s="25"/>
      <c r="CH5" s="35"/>
      <c r="CI5" s="18"/>
      <c r="CJ5" s="18"/>
      <c r="CK5" s="18"/>
      <c r="CL5" s="18"/>
      <c r="CM5" s="18"/>
      <c r="CN5" s="36"/>
      <c r="CO5" s="24"/>
      <c r="CP5" s="21"/>
      <c r="CQ5" s="21"/>
      <c r="CR5" s="21"/>
      <c r="CS5" s="21"/>
      <c r="CT5" s="21"/>
      <c r="CU5" s="21"/>
      <c r="CV5" s="21"/>
      <c r="CW5" s="25"/>
      <c r="CX5" s="189"/>
      <c r="CY5" s="35"/>
      <c r="CZ5" s="8"/>
      <c r="DA5" s="8"/>
      <c r="DB5" s="8"/>
      <c r="DC5" s="25"/>
      <c r="DD5" s="35"/>
      <c r="DE5" s="6"/>
      <c r="DF5" s="6"/>
      <c r="DG5" s="6"/>
      <c r="DH5" s="6"/>
      <c r="DI5" s="36"/>
      <c r="DJ5" s="8"/>
      <c r="DK5" s="9"/>
      <c r="DL5" s="9"/>
      <c r="DM5" s="9"/>
      <c r="DN5" s="9"/>
      <c r="DO5" s="9"/>
      <c r="DP5" s="9"/>
      <c r="DQ5" s="9"/>
      <c r="DR5" s="9"/>
      <c r="DS5" s="9"/>
      <c r="DT5" s="9"/>
      <c r="DU5" s="6"/>
      <c r="DV5" s="6"/>
      <c r="DW5" s="9"/>
      <c r="DX5" s="9"/>
      <c r="DY5" s="9"/>
      <c r="DZ5" s="25"/>
      <c r="EA5" s="41"/>
      <c r="EB5" s="9"/>
      <c r="EC5" s="9"/>
      <c r="ED5" s="6"/>
      <c r="EE5" s="6"/>
      <c r="EF5" s="9"/>
      <c r="EG5" s="9"/>
      <c r="EH5" s="9"/>
      <c r="EI5" s="9"/>
      <c r="EJ5" s="9"/>
      <c r="EK5" s="9"/>
      <c r="EL5" s="25"/>
      <c r="EM5" s="35"/>
      <c r="EN5" s="6"/>
      <c r="EO5" s="6"/>
      <c r="EP5" s="36"/>
      <c r="EQ5" s="41"/>
      <c r="ER5" s="9"/>
      <c r="ES5" s="9"/>
      <c r="ET5" s="9"/>
      <c r="EU5" s="9"/>
      <c r="EV5" s="25"/>
      <c r="EW5" s="35"/>
      <c r="EX5" s="9"/>
      <c r="EY5" s="6"/>
      <c r="EZ5" s="6"/>
      <c r="FA5" s="9"/>
      <c r="FB5" s="9"/>
      <c r="FC5" s="9"/>
      <c r="FD5" s="9"/>
      <c r="FE5" s="25"/>
      <c r="FF5" s="41"/>
      <c r="FG5" s="9"/>
      <c r="FH5" s="9"/>
      <c r="FI5" s="9"/>
      <c r="FJ5" s="25"/>
      <c r="FK5" s="41"/>
      <c r="FL5" s="9"/>
      <c r="FM5" s="9"/>
      <c r="FN5" s="25"/>
    </row>
    <row r="6" spans="1:170" x14ac:dyDescent="0.2">
      <c r="A6" s="5" t="s">
        <v>1</v>
      </c>
      <c r="B6" s="37"/>
      <c r="C6" s="43"/>
      <c r="D6" s="37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27"/>
      <c r="AB6" s="38"/>
      <c r="AC6" s="2"/>
      <c r="AD6" s="2"/>
      <c r="AE6" s="2"/>
      <c r="AF6" s="2"/>
      <c r="AG6" s="29"/>
      <c r="AH6" s="37"/>
      <c r="AI6" s="1"/>
      <c r="AJ6" s="1"/>
      <c r="AK6" s="1"/>
      <c r="AL6" s="1"/>
      <c r="AM6" s="1"/>
      <c r="AN6" s="1"/>
      <c r="AO6" s="27"/>
      <c r="AP6" s="38"/>
      <c r="AQ6" s="2"/>
      <c r="AR6" s="2"/>
      <c r="AS6" s="2"/>
      <c r="AT6" s="2"/>
      <c r="AU6" s="2"/>
      <c r="AV6" s="29"/>
      <c r="AW6" s="37"/>
      <c r="AX6" s="1"/>
      <c r="AY6" s="1"/>
      <c r="AZ6" s="1"/>
      <c r="BA6" s="1"/>
      <c r="BB6" s="1"/>
      <c r="BC6" s="27"/>
      <c r="BD6" s="37"/>
      <c r="BE6" s="1"/>
      <c r="BF6" s="1"/>
      <c r="BG6" s="1"/>
      <c r="BH6" s="1"/>
      <c r="BI6" s="1"/>
      <c r="BJ6" s="1"/>
      <c r="BK6" s="27"/>
      <c r="BL6" s="37"/>
      <c r="BM6" s="1"/>
      <c r="BN6" s="27"/>
      <c r="BO6" s="37"/>
      <c r="BP6" s="1"/>
      <c r="BQ6" s="1"/>
      <c r="BR6" s="1"/>
      <c r="BS6" s="1"/>
      <c r="BT6" s="1"/>
      <c r="BU6" s="27"/>
      <c r="BV6" s="53"/>
      <c r="BW6" s="37"/>
      <c r="BX6" s="1"/>
      <c r="BY6" s="1"/>
      <c r="BZ6" s="27"/>
      <c r="CA6" s="38"/>
      <c r="CB6" s="2"/>
      <c r="CC6" s="2"/>
      <c r="CD6" s="2"/>
      <c r="CE6" s="2"/>
      <c r="CF6" s="2"/>
      <c r="CG6" s="29"/>
      <c r="CH6" s="37"/>
      <c r="CI6" s="19"/>
      <c r="CJ6" s="19"/>
      <c r="CK6" s="19"/>
      <c r="CL6" s="19"/>
      <c r="CM6" s="19"/>
      <c r="CN6" s="27"/>
      <c r="CO6" s="26"/>
      <c r="CP6" s="19"/>
      <c r="CQ6" s="19"/>
      <c r="CR6" s="19"/>
      <c r="CS6" s="19"/>
      <c r="CT6" s="19"/>
      <c r="CU6" s="19"/>
      <c r="CV6" s="19"/>
      <c r="CW6" s="27"/>
      <c r="CX6" s="189"/>
      <c r="CY6" s="37"/>
      <c r="CZ6" s="4"/>
      <c r="DA6" s="4"/>
      <c r="DB6" s="4"/>
      <c r="DC6" s="27"/>
      <c r="DD6" s="38"/>
      <c r="DE6" s="2"/>
      <c r="DF6" s="2"/>
      <c r="DG6" s="2"/>
      <c r="DH6" s="2"/>
      <c r="DI6" s="29"/>
      <c r="DJ6" s="4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27"/>
      <c r="EA6" s="38"/>
      <c r="EB6" s="2"/>
      <c r="EC6" s="2"/>
      <c r="ED6" s="1"/>
      <c r="EE6" s="1"/>
      <c r="EF6" s="2"/>
      <c r="EG6" s="2"/>
      <c r="EH6" s="1"/>
      <c r="EI6" s="1"/>
      <c r="EJ6" s="2"/>
      <c r="EK6" s="2"/>
      <c r="EL6" s="29"/>
      <c r="EM6" s="37"/>
      <c r="EN6" s="1"/>
      <c r="EO6" s="1"/>
      <c r="EP6" s="27"/>
      <c r="EQ6" s="38"/>
      <c r="ER6" s="2"/>
      <c r="ES6" s="2"/>
      <c r="ET6" s="2"/>
      <c r="EU6" s="2"/>
      <c r="EV6" s="29"/>
      <c r="EW6" s="37"/>
      <c r="EX6" s="1"/>
      <c r="EY6" s="1"/>
      <c r="EZ6" s="1"/>
      <c r="FA6" s="1"/>
      <c r="FB6" s="1"/>
      <c r="FC6" s="1"/>
      <c r="FD6" s="1"/>
      <c r="FE6" s="27"/>
      <c r="FF6" s="37"/>
      <c r="FG6" s="1"/>
      <c r="FH6" s="1"/>
      <c r="FI6" s="1"/>
      <c r="FJ6" s="27"/>
      <c r="FK6" s="37"/>
      <c r="FL6" s="1"/>
      <c r="FM6" s="1"/>
      <c r="FN6" s="27"/>
    </row>
    <row r="7" spans="1:170" x14ac:dyDescent="0.2">
      <c r="A7" s="5" t="s">
        <v>2</v>
      </c>
      <c r="B7" s="38"/>
      <c r="C7" s="44"/>
      <c r="D7" s="38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9"/>
      <c r="AB7" s="38"/>
      <c r="AC7" s="2"/>
      <c r="AD7" s="2"/>
      <c r="AE7" s="2"/>
      <c r="AF7" s="2"/>
      <c r="AG7" s="29"/>
      <c r="AH7" s="38"/>
      <c r="AI7" s="2"/>
      <c r="AJ7" s="2"/>
      <c r="AK7" s="2"/>
      <c r="AL7" s="2"/>
      <c r="AM7" s="2"/>
      <c r="AN7" s="2"/>
      <c r="AO7" s="29"/>
      <c r="AP7" s="38"/>
      <c r="AQ7" s="2"/>
      <c r="AR7" s="2"/>
      <c r="AS7" s="2"/>
      <c r="AT7" s="2"/>
      <c r="AU7" s="2"/>
      <c r="AV7" s="29"/>
      <c r="AW7" s="38"/>
      <c r="AX7" s="2"/>
      <c r="AY7" s="2"/>
      <c r="AZ7" s="2"/>
      <c r="BA7" s="2"/>
      <c r="BB7" s="2"/>
      <c r="BC7" s="29"/>
      <c r="BD7" s="38"/>
      <c r="BE7" s="2"/>
      <c r="BF7" s="2"/>
      <c r="BG7" s="2"/>
      <c r="BH7" s="2"/>
      <c r="BI7" s="2"/>
      <c r="BJ7" s="2"/>
      <c r="BK7" s="29"/>
      <c r="BL7" s="38"/>
      <c r="BM7" s="2"/>
      <c r="BN7" s="29"/>
      <c r="BO7" s="38"/>
      <c r="BP7" s="2"/>
      <c r="BQ7" s="2"/>
      <c r="BR7" s="2"/>
      <c r="BS7" s="2"/>
      <c r="BT7" s="2"/>
      <c r="BU7" s="29"/>
      <c r="BV7" s="49"/>
      <c r="BW7" s="37"/>
      <c r="BX7" s="1"/>
      <c r="BY7" s="1"/>
      <c r="BZ7" s="27"/>
      <c r="CA7" s="38"/>
      <c r="CB7" s="2"/>
      <c r="CC7" s="2"/>
      <c r="CD7" s="2"/>
      <c r="CE7" s="2"/>
      <c r="CF7" s="2"/>
      <c r="CG7" s="29"/>
      <c r="CH7" s="37"/>
      <c r="CI7" s="19"/>
      <c r="CJ7" s="19"/>
      <c r="CK7" s="19"/>
      <c r="CL7" s="19"/>
      <c r="CM7" s="19"/>
      <c r="CN7" s="27"/>
      <c r="CO7" s="26"/>
      <c r="CP7" s="19"/>
      <c r="CQ7" s="19"/>
      <c r="CR7" s="19"/>
      <c r="CS7" s="19"/>
      <c r="CT7" s="19"/>
      <c r="CU7" s="19"/>
      <c r="CV7" s="19"/>
      <c r="CW7" s="27"/>
      <c r="CX7" s="189"/>
      <c r="CY7" s="38"/>
      <c r="CZ7" s="3"/>
      <c r="DA7" s="3"/>
      <c r="DB7" s="3"/>
      <c r="DC7" s="29"/>
      <c r="DD7" s="37"/>
      <c r="DE7" s="1"/>
      <c r="DF7" s="1"/>
      <c r="DG7" s="1"/>
      <c r="DH7" s="1"/>
      <c r="DI7" s="27"/>
      <c r="DJ7" s="3"/>
      <c r="DK7" s="2"/>
      <c r="DL7" s="2"/>
      <c r="DM7" s="2"/>
      <c r="DN7" s="2"/>
      <c r="DO7" s="2"/>
      <c r="DP7" s="2"/>
      <c r="DQ7" s="2"/>
      <c r="DR7" s="2"/>
      <c r="DS7" s="1"/>
      <c r="DT7" s="1"/>
      <c r="DU7" s="2"/>
      <c r="DV7" s="2"/>
      <c r="DW7" s="2"/>
      <c r="DX7" s="1"/>
      <c r="DY7" s="1"/>
      <c r="DZ7" s="27"/>
      <c r="EA7" s="38"/>
      <c r="EB7" s="2"/>
      <c r="EC7" s="2"/>
      <c r="ED7" s="1"/>
      <c r="EE7" s="1"/>
      <c r="EF7" s="2"/>
      <c r="EG7" s="2"/>
      <c r="EH7" s="1"/>
      <c r="EI7" s="1"/>
      <c r="EJ7" s="2"/>
      <c r="EK7" s="2"/>
      <c r="EL7" s="29"/>
      <c r="EM7" s="37"/>
      <c r="EN7" s="1"/>
      <c r="EO7" s="1"/>
      <c r="EP7" s="27"/>
      <c r="EQ7" s="38"/>
      <c r="ER7" s="2"/>
      <c r="ES7" s="2"/>
      <c r="ET7" s="2"/>
      <c r="EU7" s="2"/>
      <c r="EV7" s="29"/>
      <c r="EW7" s="37"/>
      <c r="EX7" s="2"/>
      <c r="EY7" s="2"/>
      <c r="EZ7" s="2"/>
      <c r="FA7" s="2"/>
      <c r="FB7" s="2"/>
      <c r="FC7" s="1"/>
      <c r="FD7" s="2"/>
      <c r="FE7" s="29"/>
      <c r="FF7" s="37"/>
      <c r="FG7" s="1"/>
      <c r="FH7" s="1"/>
      <c r="FI7" s="1"/>
      <c r="FJ7" s="27"/>
      <c r="FK7" s="37"/>
      <c r="FL7" s="1"/>
      <c r="FM7" s="1"/>
      <c r="FN7" s="27"/>
    </row>
    <row r="8" spans="1:170" x14ac:dyDescent="0.2">
      <c r="A8" s="5" t="s">
        <v>3</v>
      </c>
      <c r="B8" s="38"/>
      <c r="C8" s="44"/>
      <c r="D8" s="38"/>
      <c r="E8" s="2"/>
      <c r="F8" s="2"/>
      <c r="G8" s="1"/>
      <c r="H8" s="1"/>
      <c r="I8" s="1"/>
      <c r="J8" s="1"/>
      <c r="K8" s="1"/>
      <c r="L8" s="1"/>
      <c r="M8" s="1"/>
      <c r="N8" s="1"/>
      <c r="O8" s="1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9"/>
      <c r="AB8" s="38"/>
      <c r="AC8" s="2"/>
      <c r="AD8" s="2"/>
      <c r="AE8" s="2"/>
      <c r="AF8" s="2"/>
      <c r="AG8" s="29"/>
      <c r="AH8" s="38"/>
      <c r="AI8" s="2"/>
      <c r="AJ8" s="2"/>
      <c r="AK8" s="2"/>
      <c r="AL8" s="2"/>
      <c r="AM8" s="2"/>
      <c r="AN8" s="2"/>
      <c r="AO8" s="29"/>
      <c r="AP8" s="38"/>
      <c r="AQ8" s="2"/>
      <c r="AR8" s="2"/>
      <c r="AS8" s="2"/>
      <c r="AT8" s="2"/>
      <c r="AU8" s="2"/>
      <c r="AV8" s="29"/>
      <c r="AW8" s="38"/>
      <c r="AX8" s="1"/>
      <c r="AY8" s="1"/>
      <c r="AZ8" s="1"/>
      <c r="BA8" s="1"/>
      <c r="BB8" s="1"/>
      <c r="BC8" s="27"/>
      <c r="BD8" s="38"/>
      <c r="BE8" s="2"/>
      <c r="BF8" s="2"/>
      <c r="BG8" s="2"/>
      <c r="BH8" s="2"/>
      <c r="BI8" s="2"/>
      <c r="BJ8" s="2"/>
      <c r="BK8" s="29"/>
      <c r="BL8" s="38"/>
      <c r="BM8" s="2"/>
      <c r="BN8" s="29"/>
      <c r="BO8" s="38"/>
      <c r="BP8" s="2"/>
      <c r="BQ8" s="2"/>
      <c r="BR8" s="2"/>
      <c r="BS8" s="2"/>
      <c r="BT8" s="2"/>
      <c r="BU8" s="29"/>
      <c r="BV8" s="49"/>
      <c r="BW8" s="38"/>
      <c r="BX8" s="2"/>
      <c r="BY8" s="2"/>
      <c r="BZ8" s="29"/>
      <c r="CA8" s="38"/>
      <c r="CB8" s="2"/>
      <c r="CC8" s="2"/>
      <c r="CD8" s="2"/>
      <c r="CE8" s="2"/>
      <c r="CF8" s="2"/>
      <c r="CG8" s="29"/>
      <c r="CH8" s="38"/>
      <c r="CI8" s="5"/>
      <c r="CJ8" s="5"/>
      <c r="CK8" s="5"/>
      <c r="CL8" s="5"/>
      <c r="CM8" s="5"/>
      <c r="CN8" s="29"/>
      <c r="CO8" s="26"/>
      <c r="CP8" s="19"/>
      <c r="CQ8" s="19"/>
      <c r="CR8" s="19"/>
      <c r="CS8" s="19"/>
      <c r="CT8" s="5"/>
      <c r="CU8" s="5"/>
      <c r="CV8" s="5"/>
      <c r="CW8" s="27"/>
      <c r="CX8" s="189"/>
      <c r="CY8" s="37"/>
      <c r="CZ8" s="4"/>
      <c r="DA8" s="4"/>
      <c r="DB8" s="4"/>
      <c r="DC8" s="27"/>
      <c r="DD8" s="38"/>
      <c r="DE8" s="2"/>
      <c r="DF8" s="2"/>
      <c r="DG8" s="2"/>
      <c r="DH8" s="2"/>
      <c r="DI8" s="29"/>
      <c r="DJ8" s="4"/>
      <c r="DK8" s="1"/>
      <c r="DL8" s="1"/>
      <c r="DM8" s="1"/>
      <c r="DN8" s="1"/>
      <c r="DO8" s="1"/>
      <c r="DP8" s="1"/>
      <c r="DQ8" s="1"/>
      <c r="DR8" s="1"/>
      <c r="DS8" s="1"/>
      <c r="DT8" s="1"/>
      <c r="DU8" s="2"/>
      <c r="DV8" s="2"/>
      <c r="DW8" s="1"/>
      <c r="DX8" s="1"/>
      <c r="DY8" s="1"/>
      <c r="DZ8" s="27"/>
      <c r="EA8" s="38"/>
      <c r="EB8" s="2"/>
      <c r="EC8" s="2"/>
      <c r="ED8" s="1"/>
      <c r="EE8" s="1"/>
      <c r="EF8" s="2"/>
      <c r="EG8" s="2"/>
      <c r="EH8" s="1"/>
      <c r="EI8" s="1"/>
      <c r="EJ8" s="2"/>
      <c r="EK8" s="2"/>
      <c r="EL8" s="29"/>
      <c r="EM8" s="37"/>
      <c r="EN8" s="1"/>
      <c r="EO8" s="2"/>
      <c r="EP8" s="27"/>
      <c r="EQ8" s="38"/>
      <c r="ER8" s="2"/>
      <c r="ES8" s="2"/>
      <c r="ET8" s="2"/>
      <c r="EU8" s="2"/>
      <c r="EV8" s="29"/>
      <c r="EW8" s="38"/>
      <c r="EX8" s="2"/>
      <c r="EY8" s="2"/>
      <c r="EZ8" s="2"/>
      <c r="FA8" s="2"/>
      <c r="FB8" s="2"/>
      <c r="FC8" s="2"/>
      <c r="FD8" s="2"/>
      <c r="FE8" s="29"/>
      <c r="FF8" s="37"/>
      <c r="FG8" s="1"/>
      <c r="FH8" s="1"/>
      <c r="FI8" s="1"/>
      <c r="FJ8" s="27"/>
      <c r="FK8" s="37"/>
      <c r="FL8" s="1"/>
      <c r="FM8" s="1"/>
      <c r="FN8" s="27"/>
    </row>
    <row r="9" spans="1:170" x14ac:dyDescent="0.2">
      <c r="A9" s="39" t="s">
        <v>4</v>
      </c>
      <c r="B9" s="38"/>
      <c r="C9" s="44"/>
      <c r="D9" s="38"/>
      <c r="E9" s="2"/>
      <c r="F9" s="2"/>
      <c r="G9" s="2"/>
      <c r="H9" s="2"/>
      <c r="I9" s="1"/>
      <c r="J9" s="1"/>
      <c r="K9" s="1"/>
      <c r="L9" s="1"/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9"/>
      <c r="AB9" s="37"/>
      <c r="AC9" s="1"/>
      <c r="AD9" s="1"/>
      <c r="AE9" s="1"/>
      <c r="AF9" s="1"/>
      <c r="AG9" s="27"/>
      <c r="AH9" s="38"/>
      <c r="AI9" s="2"/>
      <c r="AJ9" s="2"/>
      <c r="AK9" s="2"/>
      <c r="AL9" s="2"/>
      <c r="AM9" s="2"/>
      <c r="AN9" s="2"/>
      <c r="AO9" s="29"/>
      <c r="AP9" s="37"/>
      <c r="AQ9" s="1"/>
      <c r="AR9" s="1"/>
      <c r="AS9" s="1"/>
      <c r="AT9" s="1"/>
      <c r="AU9" s="1"/>
      <c r="AV9" s="27"/>
      <c r="AW9" s="38"/>
      <c r="AX9" s="2"/>
      <c r="AY9" s="2"/>
      <c r="AZ9" s="2"/>
      <c r="BA9" s="2"/>
      <c r="BB9" s="2"/>
      <c r="BC9" s="29"/>
      <c r="BD9" s="38"/>
      <c r="BE9" s="2"/>
      <c r="BF9" s="2"/>
      <c r="BG9" s="1"/>
      <c r="BH9" s="1"/>
      <c r="BI9" s="1"/>
      <c r="BJ9" s="2"/>
      <c r="BK9" s="29"/>
      <c r="BL9" s="38"/>
      <c r="BM9" s="1"/>
      <c r="BN9" s="27"/>
      <c r="BO9" s="38"/>
      <c r="BP9" s="2"/>
      <c r="BQ9" s="2"/>
      <c r="BR9" s="2"/>
      <c r="BS9" s="2"/>
      <c r="BT9" s="2"/>
      <c r="BU9" s="29"/>
      <c r="BV9" s="49"/>
      <c r="BW9" s="38"/>
      <c r="BX9" s="2"/>
      <c r="BY9" s="2"/>
      <c r="BZ9" s="29"/>
      <c r="CA9" s="37"/>
      <c r="CB9" s="1"/>
      <c r="CC9" s="1"/>
      <c r="CD9" s="1"/>
      <c r="CE9" s="1"/>
      <c r="CF9" s="1"/>
      <c r="CG9" s="27"/>
      <c r="CH9" s="38"/>
      <c r="CI9" s="5"/>
      <c r="CJ9" s="5"/>
      <c r="CK9" s="5"/>
      <c r="CL9" s="5"/>
      <c r="CM9" s="5"/>
      <c r="CN9" s="29"/>
      <c r="CO9" s="26"/>
      <c r="CP9" s="19"/>
      <c r="CQ9" s="19"/>
      <c r="CR9" s="19"/>
      <c r="CS9" s="19"/>
      <c r="CT9" s="19"/>
      <c r="CU9" s="19"/>
      <c r="CV9" s="19"/>
      <c r="CW9" s="27"/>
      <c r="CX9" s="189"/>
      <c r="CY9" s="38"/>
      <c r="CZ9" s="3"/>
      <c r="DA9" s="3"/>
      <c r="DB9" s="3"/>
      <c r="DC9" s="29"/>
      <c r="DD9" s="38"/>
      <c r="DE9" s="2"/>
      <c r="DF9" s="2"/>
      <c r="DG9" s="2"/>
      <c r="DH9" s="2"/>
      <c r="DI9" s="29"/>
      <c r="DJ9" s="3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1"/>
      <c r="DY9" s="1"/>
      <c r="DZ9" s="27"/>
      <c r="EA9" s="37"/>
      <c r="EB9" s="1"/>
      <c r="EC9" s="1"/>
      <c r="ED9" s="1"/>
      <c r="EE9" s="1"/>
      <c r="EF9" s="1"/>
      <c r="EG9" s="1"/>
      <c r="EH9" s="1"/>
      <c r="EI9" s="1"/>
      <c r="EJ9" s="1"/>
      <c r="EK9" s="1"/>
      <c r="EL9" s="27"/>
      <c r="EM9" s="38"/>
      <c r="EN9" s="2"/>
      <c r="EO9" s="2"/>
      <c r="EP9" s="29"/>
      <c r="EQ9" s="37"/>
      <c r="ER9" s="1"/>
      <c r="ES9" s="1"/>
      <c r="ET9" s="1"/>
      <c r="EU9" s="1"/>
      <c r="EV9" s="27"/>
      <c r="EW9" s="38"/>
      <c r="EX9" s="2"/>
      <c r="EY9" s="2"/>
      <c r="EZ9" s="2"/>
      <c r="FA9" s="2"/>
      <c r="FB9" s="2"/>
      <c r="FC9" s="2"/>
      <c r="FD9" s="2"/>
      <c r="FE9" s="29"/>
      <c r="FF9" s="38"/>
      <c r="FG9" s="2"/>
      <c r="FH9" s="2"/>
      <c r="FI9" s="2"/>
      <c r="FJ9" s="29"/>
      <c r="FK9" s="37"/>
      <c r="FL9" s="1"/>
      <c r="FM9" s="1"/>
      <c r="FN9" s="27"/>
    </row>
    <row r="10" spans="1:170" x14ac:dyDescent="0.2">
      <c r="A10" s="39" t="s">
        <v>5</v>
      </c>
      <c r="B10" s="38"/>
      <c r="C10" s="44"/>
      <c r="D10" s="38"/>
      <c r="E10" s="2"/>
      <c r="F10" s="2"/>
      <c r="G10" s="2"/>
      <c r="H10" s="2"/>
      <c r="I10" s="1"/>
      <c r="J10" s="1"/>
      <c r="K10" s="1"/>
      <c r="L10" s="1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9"/>
      <c r="AB10" s="37"/>
      <c r="AC10" s="1"/>
      <c r="AD10" s="1"/>
      <c r="AE10" s="1"/>
      <c r="AF10" s="1"/>
      <c r="AG10" s="27"/>
      <c r="AH10" s="38"/>
      <c r="AI10" s="2"/>
      <c r="AJ10" s="2"/>
      <c r="AK10" s="2"/>
      <c r="AL10" s="2"/>
      <c r="AM10" s="2"/>
      <c r="AN10" s="2"/>
      <c r="AO10" s="29"/>
      <c r="AP10" s="37"/>
      <c r="AQ10" s="1"/>
      <c r="AR10" s="1"/>
      <c r="AS10" s="1"/>
      <c r="AT10" s="1"/>
      <c r="AU10" s="1"/>
      <c r="AV10" s="27"/>
      <c r="AW10" s="38"/>
      <c r="AX10" s="2"/>
      <c r="AY10" s="2"/>
      <c r="AZ10" s="2"/>
      <c r="BA10" s="2"/>
      <c r="BB10" s="2"/>
      <c r="BC10" s="29"/>
      <c r="BD10" s="38"/>
      <c r="BE10" s="2"/>
      <c r="BF10" s="2"/>
      <c r="BG10" s="1"/>
      <c r="BH10" s="1"/>
      <c r="BI10" s="1"/>
      <c r="BJ10" s="2"/>
      <c r="BK10" s="29"/>
      <c r="BL10" s="38"/>
      <c r="BM10" s="1"/>
      <c r="BN10" s="27"/>
      <c r="BO10" s="38"/>
      <c r="BP10" s="2"/>
      <c r="BQ10" s="2"/>
      <c r="BR10" s="2"/>
      <c r="BS10" s="2"/>
      <c r="BT10" s="2"/>
      <c r="BU10" s="29"/>
      <c r="BV10" s="49"/>
      <c r="BW10" s="38"/>
      <c r="BX10" s="2"/>
      <c r="BY10" s="2"/>
      <c r="BZ10" s="29"/>
      <c r="CA10" s="37"/>
      <c r="CB10" s="1"/>
      <c r="CC10" s="1"/>
      <c r="CD10" s="1"/>
      <c r="CE10" s="1"/>
      <c r="CF10" s="1"/>
      <c r="CG10" s="27"/>
      <c r="CH10" s="38"/>
      <c r="CI10" s="5"/>
      <c r="CJ10" s="5"/>
      <c r="CK10" s="5"/>
      <c r="CL10" s="5"/>
      <c r="CM10" s="5"/>
      <c r="CN10" s="29"/>
      <c r="CO10" s="26"/>
      <c r="CP10" s="19"/>
      <c r="CQ10" s="19"/>
      <c r="CR10" s="19"/>
      <c r="CS10" s="19"/>
      <c r="CT10" s="19"/>
      <c r="CU10" s="19"/>
      <c r="CV10" s="19"/>
      <c r="CW10" s="27"/>
      <c r="CX10" s="189"/>
      <c r="CY10" s="38"/>
      <c r="CZ10" s="3"/>
      <c r="DA10" s="3"/>
      <c r="DB10" s="3"/>
      <c r="DC10" s="29"/>
      <c r="DD10" s="38"/>
      <c r="DE10" s="2"/>
      <c r="DF10" s="2"/>
      <c r="DG10" s="2"/>
      <c r="DH10" s="2"/>
      <c r="DI10" s="29"/>
      <c r="DJ10" s="3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1"/>
      <c r="DY10" s="1"/>
      <c r="DZ10" s="27"/>
      <c r="EA10" s="37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27"/>
      <c r="EM10" s="38"/>
      <c r="EN10" s="2"/>
      <c r="EO10" s="2"/>
      <c r="EP10" s="29"/>
      <c r="EQ10" s="37"/>
      <c r="ER10" s="1"/>
      <c r="ES10" s="1"/>
      <c r="ET10" s="1"/>
      <c r="EU10" s="1"/>
      <c r="EV10" s="27"/>
      <c r="EW10" s="38"/>
      <c r="EX10" s="2"/>
      <c r="EY10" s="2"/>
      <c r="EZ10" s="2"/>
      <c r="FA10" s="2"/>
      <c r="FB10" s="2"/>
      <c r="FC10" s="2"/>
      <c r="FD10" s="2"/>
      <c r="FE10" s="29"/>
      <c r="FF10" s="38"/>
      <c r="FG10" s="2"/>
      <c r="FH10" s="2"/>
      <c r="FI10" s="2"/>
      <c r="FJ10" s="29"/>
      <c r="FK10" s="37"/>
      <c r="FL10" s="1"/>
      <c r="FM10" s="1"/>
      <c r="FN10" s="27"/>
    </row>
    <row r="11" spans="1:170" x14ac:dyDescent="0.2">
      <c r="A11" s="39" t="s">
        <v>6</v>
      </c>
      <c r="B11" s="38"/>
      <c r="C11" s="44"/>
      <c r="D11" s="3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9"/>
      <c r="AB11" s="37"/>
      <c r="AC11" s="1"/>
      <c r="AD11" s="1"/>
      <c r="AE11" s="2"/>
      <c r="AF11" s="2"/>
      <c r="AG11" s="29"/>
      <c r="AH11" s="38"/>
      <c r="AI11" s="2"/>
      <c r="AJ11" s="2"/>
      <c r="AK11" s="2"/>
      <c r="AL11" s="2"/>
      <c r="AM11" s="2"/>
      <c r="AN11" s="2"/>
      <c r="AO11" s="29"/>
      <c r="AP11" s="37"/>
      <c r="AQ11" s="1"/>
      <c r="AR11" s="1"/>
      <c r="AS11" s="1"/>
      <c r="AT11" s="1"/>
      <c r="AU11" s="1"/>
      <c r="AV11" s="27"/>
      <c r="AW11" s="38"/>
      <c r="AX11" s="2"/>
      <c r="AY11" s="2"/>
      <c r="AZ11" s="2"/>
      <c r="BA11" s="2"/>
      <c r="BB11" s="2"/>
      <c r="BC11" s="29"/>
      <c r="BD11" s="38"/>
      <c r="BE11" s="2"/>
      <c r="BF11" s="2"/>
      <c r="BG11" s="1"/>
      <c r="BH11" s="1"/>
      <c r="BI11" s="1"/>
      <c r="BJ11" s="2"/>
      <c r="BK11" s="29"/>
      <c r="BL11" s="37"/>
      <c r="BM11" s="2"/>
      <c r="BN11" s="29"/>
      <c r="BO11" s="38"/>
      <c r="BP11" s="2"/>
      <c r="BQ11" s="2"/>
      <c r="BR11" s="2"/>
      <c r="BS11" s="2"/>
      <c r="BT11" s="2"/>
      <c r="BU11" s="29"/>
      <c r="BV11" s="49"/>
      <c r="BW11" s="38"/>
      <c r="BX11" s="2"/>
      <c r="BY11" s="2"/>
      <c r="BZ11" s="29"/>
      <c r="CA11" s="37"/>
      <c r="CB11" s="1"/>
      <c r="CC11" s="1"/>
      <c r="CD11" s="1"/>
      <c r="CE11" s="1"/>
      <c r="CF11" s="1"/>
      <c r="CG11" s="27"/>
      <c r="CH11" s="38"/>
      <c r="CI11" s="5"/>
      <c r="CJ11" s="5"/>
      <c r="CK11" s="5"/>
      <c r="CL11" s="5"/>
      <c r="CM11" s="5"/>
      <c r="CN11" s="29"/>
      <c r="CO11" s="28"/>
      <c r="CP11" s="5"/>
      <c r="CQ11" s="5"/>
      <c r="CR11" s="5"/>
      <c r="CS11" s="5"/>
      <c r="CT11" s="5"/>
      <c r="CU11" s="5"/>
      <c r="CV11" s="5"/>
      <c r="CW11" s="29"/>
      <c r="CX11" s="189"/>
      <c r="CY11" s="38"/>
      <c r="CZ11" s="3"/>
      <c r="DA11" s="3"/>
      <c r="DB11" s="3"/>
      <c r="DC11" s="29"/>
      <c r="DD11" s="37"/>
      <c r="DE11" s="1"/>
      <c r="DF11" s="1"/>
      <c r="DG11" s="1"/>
      <c r="DH11" s="1"/>
      <c r="DI11" s="27"/>
      <c r="DJ11" s="3"/>
      <c r="DK11" s="2"/>
      <c r="DL11" s="2"/>
      <c r="DM11" s="2"/>
      <c r="DN11" s="2"/>
      <c r="DO11" s="2"/>
      <c r="DP11" s="2"/>
      <c r="DQ11" s="2"/>
      <c r="DR11" s="2"/>
      <c r="DS11" s="1"/>
      <c r="DT11" s="1"/>
      <c r="DU11" s="1"/>
      <c r="DV11" s="1"/>
      <c r="DW11" s="2"/>
      <c r="DX11" s="1"/>
      <c r="DY11" s="1"/>
      <c r="DZ11" s="29"/>
      <c r="EA11" s="37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27"/>
      <c r="EM11" s="38"/>
      <c r="EN11" s="2"/>
      <c r="EO11" s="2"/>
      <c r="EP11" s="29"/>
      <c r="EQ11" s="37"/>
      <c r="ER11" s="1"/>
      <c r="ES11" s="1"/>
      <c r="ET11" s="1"/>
      <c r="EU11" s="1"/>
      <c r="EV11" s="27"/>
      <c r="EW11" s="38"/>
      <c r="EX11" s="2"/>
      <c r="EY11" s="2"/>
      <c r="EZ11" s="2"/>
      <c r="FA11" s="2"/>
      <c r="FB11" s="2"/>
      <c r="FC11" s="2"/>
      <c r="FD11" s="2"/>
      <c r="FE11" s="29"/>
      <c r="FF11" s="38"/>
      <c r="FG11" s="2"/>
      <c r="FH11" s="2"/>
      <c r="FI11" s="2"/>
      <c r="FJ11" s="29"/>
      <c r="FK11" s="37"/>
      <c r="FL11" s="1"/>
      <c r="FM11" s="1"/>
      <c r="FN11" s="27"/>
    </row>
    <row r="12" spans="1:170" x14ac:dyDescent="0.2">
      <c r="A12" s="39" t="s">
        <v>7</v>
      </c>
      <c r="B12" s="38"/>
      <c r="C12" s="44"/>
      <c r="D12" s="3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9"/>
      <c r="AB12" s="38"/>
      <c r="AC12" s="2"/>
      <c r="AD12" s="2"/>
      <c r="AE12" s="1"/>
      <c r="AF12" s="1"/>
      <c r="AG12" s="27"/>
      <c r="AH12" s="38"/>
      <c r="AI12" s="2"/>
      <c r="AJ12" s="2"/>
      <c r="AK12" s="2"/>
      <c r="AL12" s="2"/>
      <c r="AM12" s="2"/>
      <c r="AN12" s="2"/>
      <c r="AO12" s="29"/>
      <c r="AP12" s="37"/>
      <c r="AQ12" s="1"/>
      <c r="AR12" s="1"/>
      <c r="AS12" s="1"/>
      <c r="AT12" s="1"/>
      <c r="AU12" s="1"/>
      <c r="AV12" s="27"/>
      <c r="AW12" s="38"/>
      <c r="AX12" s="2"/>
      <c r="AY12" s="2"/>
      <c r="AZ12" s="2"/>
      <c r="BA12" s="2"/>
      <c r="BB12" s="2"/>
      <c r="BC12" s="29"/>
      <c r="BD12" s="38"/>
      <c r="BE12" s="2"/>
      <c r="BF12" s="2"/>
      <c r="BG12" s="1"/>
      <c r="BH12" s="1"/>
      <c r="BI12" s="1"/>
      <c r="BJ12" s="2"/>
      <c r="BK12" s="29"/>
      <c r="BL12" s="38"/>
      <c r="BM12" s="1"/>
      <c r="BN12" s="27"/>
      <c r="BO12" s="38"/>
      <c r="BP12" s="2"/>
      <c r="BQ12" s="2"/>
      <c r="BR12" s="2"/>
      <c r="BS12" s="2"/>
      <c r="BT12" s="2"/>
      <c r="BU12" s="29"/>
      <c r="BV12" s="49"/>
      <c r="BW12" s="38"/>
      <c r="BX12" s="2"/>
      <c r="BY12" s="2"/>
      <c r="BZ12" s="29"/>
      <c r="CA12" s="37"/>
      <c r="CB12" s="1"/>
      <c r="CC12" s="1"/>
      <c r="CD12" s="1"/>
      <c r="CE12" s="1"/>
      <c r="CF12" s="1"/>
      <c r="CG12" s="27"/>
      <c r="CH12" s="38"/>
      <c r="CI12" s="5"/>
      <c r="CJ12" s="5"/>
      <c r="CK12" s="5"/>
      <c r="CL12" s="5"/>
      <c r="CM12" s="5"/>
      <c r="CN12" s="29"/>
      <c r="CO12" s="28"/>
      <c r="CP12" s="5"/>
      <c r="CQ12" s="5"/>
      <c r="CR12" s="5"/>
      <c r="CS12" s="5"/>
      <c r="CT12" s="5"/>
      <c r="CU12" s="5"/>
      <c r="CV12" s="5"/>
      <c r="CW12" s="29"/>
      <c r="CX12" s="189"/>
      <c r="CY12" s="38"/>
      <c r="CZ12" s="3"/>
      <c r="DA12" s="3"/>
      <c r="DB12" s="3"/>
      <c r="DC12" s="29"/>
      <c r="DD12" s="38"/>
      <c r="DE12" s="2"/>
      <c r="DF12" s="2"/>
      <c r="DG12" s="2"/>
      <c r="DH12" s="1"/>
      <c r="DI12" s="29"/>
      <c r="DJ12" s="3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9"/>
      <c r="EA12" s="37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27"/>
      <c r="EM12" s="38"/>
      <c r="EN12" s="2"/>
      <c r="EO12" s="2"/>
      <c r="EP12" s="29"/>
      <c r="EQ12" s="37"/>
      <c r="ER12" s="1"/>
      <c r="ES12" s="1"/>
      <c r="ET12" s="1"/>
      <c r="EU12" s="1"/>
      <c r="EV12" s="27"/>
      <c r="EW12" s="38"/>
      <c r="EX12" s="2"/>
      <c r="EY12" s="2"/>
      <c r="EZ12" s="2"/>
      <c r="FA12" s="2"/>
      <c r="FB12" s="2"/>
      <c r="FC12" s="2"/>
      <c r="FD12" s="2"/>
      <c r="FE12" s="29"/>
      <c r="FF12" s="38"/>
      <c r="FG12" s="2"/>
      <c r="FH12" s="2"/>
      <c r="FI12" s="2"/>
      <c r="FJ12" s="29"/>
      <c r="FK12" s="37"/>
      <c r="FL12" s="1"/>
      <c r="FM12" s="1"/>
      <c r="FN12" s="27"/>
    </row>
    <row r="13" spans="1:170" x14ac:dyDescent="0.2">
      <c r="A13" s="39" t="s">
        <v>8</v>
      </c>
      <c r="B13" s="38"/>
      <c r="C13" s="44"/>
      <c r="D13" s="38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9"/>
      <c r="AB13" s="37"/>
      <c r="AC13" s="1"/>
      <c r="AD13" s="1"/>
      <c r="AE13" s="1"/>
      <c r="AF13" s="1"/>
      <c r="AG13" s="27"/>
      <c r="AH13" s="38"/>
      <c r="AI13" s="2"/>
      <c r="AJ13" s="2"/>
      <c r="AK13" s="2"/>
      <c r="AL13" s="2"/>
      <c r="AM13" s="2"/>
      <c r="AN13" s="2"/>
      <c r="AO13" s="29"/>
      <c r="AP13" s="37"/>
      <c r="AQ13" s="1"/>
      <c r="AR13" s="1"/>
      <c r="AS13" s="1"/>
      <c r="AT13" s="1"/>
      <c r="AU13" s="1"/>
      <c r="AV13" s="27"/>
      <c r="AW13" s="38"/>
      <c r="AX13" s="2"/>
      <c r="AY13" s="2"/>
      <c r="AZ13" s="2"/>
      <c r="BA13" s="2"/>
      <c r="BB13" s="2"/>
      <c r="BC13" s="29"/>
      <c r="BD13" s="38"/>
      <c r="BE13" s="2"/>
      <c r="BF13" s="2"/>
      <c r="BG13" s="1"/>
      <c r="BH13" s="1"/>
      <c r="BI13" s="1"/>
      <c r="BJ13" s="2"/>
      <c r="BK13" s="29"/>
      <c r="BL13" s="38"/>
      <c r="BM13" s="1"/>
      <c r="BN13" s="27"/>
      <c r="BO13" s="38"/>
      <c r="BP13" s="2"/>
      <c r="BQ13" s="2"/>
      <c r="BR13" s="2"/>
      <c r="BS13" s="2"/>
      <c r="BT13" s="2"/>
      <c r="BU13" s="29"/>
      <c r="BV13" s="49"/>
      <c r="BW13" s="38"/>
      <c r="BX13" s="2"/>
      <c r="BY13" s="2"/>
      <c r="BZ13" s="29"/>
      <c r="CA13" s="37"/>
      <c r="CB13" s="1"/>
      <c r="CC13" s="1"/>
      <c r="CD13" s="1"/>
      <c r="CE13" s="1"/>
      <c r="CF13" s="1"/>
      <c r="CG13" s="27"/>
      <c r="CH13" s="38"/>
      <c r="CI13" s="5"/>
      <c r="CJ13" s="5"/>
      <c r="CK13" s="5"/>
      <c r="CL13" s="5"/>
      <c r="CM13" s="5"/>
      <c r="CN13" s="29"/>
      <c r="CO13" s="28"/>
      <c r="CP13" s="5"/>
      <c r="CQ13" s="5"/>
      <c r="CR13" s="5"/>
      <c r="CS13" s="5"/>
      <c r="CT13" s="5"/>
      <c r="CU13" s="5"/>
      <c r="CV13" s="5"/>
      <c r="CW13" s="29"/>
      <c r="CX13" s="189"/>
      <c r="CY13" s="38"/>
      <c r="CZ13" s="3"/>
      <c r="DA13" s="3"/>
      <c r="DB13" s="3"/>
      <c r="DC13" s="29"/>
      <c r="DD13" s="38"/>
      <c r="DE13" s="2"/>
      <c r="DF13" s="2"/>
      <c r="DG13" s="2"/>
      <c r="DH13" s="2"/>
      <c r="DI13" s="29"/>
      <c r="DJ13" s="3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9"/>
      <c r="EA13" s="37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27"/>
      <c r="EM13" s="38"/>
      <c r="EN13" s="2"/>
      <c r="EO13" s="2"/>
      <c r="EP13" s="29"/>
      <c r="EQ13" s="37"/>
      <c r="ER13" s="1"/>
      <c r="ES13" s="1"/>
      <c r="ET13" s="1"/>
      <c r="EU13" s="1"/>
      <c r="EV13" s="27"/>
      <c r="EW13" s="38"/>
      <c r="EX13" s="2"/>
      <c r="EY13" s="2"/>
      <c r="EZ13" s="2"/>
      <c r="FA13" s="2"/>
      <c r="FB13" s="2"/>
      <c r="FC13" s="2"/>
      <c r="FD13" s="2"/>
      <c r="FE13" s="29"/>
      <c r="FF13" s="38"/>
      <c r="FG13" s="2"/>
      <c r="FH13" s="2"/>
      <c r="FI13" s="2"/>
      <c r="FJ13" s="29"/>
      <c r="FK13" s="37"/>
      <c r="FL13" s="1"/>
      <c r="FM13" s="1"/>
      <c r="FN13" s="27"/>
    </row>
    <row r="14" spans="1:170" x14ac:dyDescent="0.2">
      <c r="A14" s="39" t="s">
        <v>9</v>
      </c>
      <c r="B14" s="38"/>
      <c r="C14" s="44"/>
      <c r="D14" s="3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9"/>
      <c r="AB14" s="37"/>
      <c r="AC14" s="1"/>
      <c r="AD14" s="1"/>
      <c r="AE14" s="1"/>
      <c r="AF14" s="1"/>
      <c r="AG14" s="27"/>
      <c r="AH14" s="38"/>
      <c r="AI14" s="2"/>
      <c r="AJ14" s="2"/>
      <c r="AK14" s="2"/>
      <c r="AL14" s="2"/>
      <c r="AM14" s="2"/>
      <c r="AN14" s="2"/>
      <c r="AO14" s="29"/>
      <c r="AP14" s="37"/>
      <c r="AQ14" s="1"/>
      <c r="AR14" s="1"/>
      <c r="AS14" s="1"/>
      <c r="AT14" s="1"/>
      <c r="AU14" s="1"/>
      <c r="AV14" s="27"/>
      <c r="AW14" s="38"/>
      <c r="AX14" s="2"/>
      <c r="AY14" s="2"/>
      <c r="AZ14" s="2"/>
      <c r="BA14" s="2"/>
      <c r="BB14" s="2"/>
      <c r="BC14" s="29"/>
      <c r="BD14" s="38"/>
      <c r="BE14" s="2"/>
      <c r="BF14" s="2"/>
      <c r="BG14" s="1"/>
      <c r="BH14" s="1"/>
      <c r="BI14" s="1"/>
      <c r="BJ14" s="2"/>
      <c r="BK14" s="29"/>
      <c r="BL14" s="38"/>
      <c r="BM14" s="1"/>
      <c r="BN14" s="27"/>
      <c r="BO14" s="38"/>
      <c r="BP14" s="2"/>
      <c r="BQ14" s="2"/>
      <c r="BR14" s="2"/>
      <c r="BS14" s="2"/>
      <c r="BT14" s="2"/>
      <c r="BU14" s="29"/>
      <c r="BV14" s="49"/>
      <c r="BW14" s="38"/>
      <c r="BX14" s="2"/>
      <c r="BY14" s="2"/>
      <c r="BZ14" s="29"/>
      <c r="CA14" s="37"/>
      <c r="CB14" s="1"/>
      <c r="CC14" s="1"/>
      <c r="CD14" s="1"/>
      <c r="CE14" s="1"/>
      <c r="CF14" s="1"/>
      <c r="CG14" s="27"/>
      <c r="CH14" s="38"/>
      <c r="CI14" s="5"/>
      <c r="CJ14" s="5"/>
      <c r="CK14" s="5"/>
      <c r="CL14" s="5"/>
      <c r="CM14" s="5"/>
      <c r="CN14" s="29"/>
      <c r="CO14" s="28"/>
      <c r="CP14" s="5"/>
      <c r="CQ14" s="5"/>
      <c r="CR14" s="5"/>
      <c r="CS14" s="5"/>
      <c r="CT14" s="5"/>
      <c r="CU14" s="5"/>
      <c r="CV14" s="5"/>
      <c r="CW14" s="29"/>
      <c r="CX14" s="189"/>
      <c r="CY14" s="38"/>
      <c r="CZ14" s="3"/>
      <c r="DA14" s="3"/>
      <c r="DB14" s="3"/>
      <c r="DC14" s="29"/>
      <c r="DD14" s="38"/>
      <c r="DE14" s="2"/>
      <c r="DF14" s="2"/>
      <c r="DG14" s="2"/>
      <c r="DH14" s="2"/>
      <c r="DI14" s="29"/>
      <c r="DJ14" s="3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9"/>
      <c r="EA14" s="37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27"/>
      <c r="EM14" s="38"/>
      <c r="EN14" s="2"/>
      <c r="EO14" s="2"/>
      <c r="EP14" s="29"/>
      <c r="EQ14" s="37"/>
      <c r="ER14" s="1"/>
      <c r="ES14" s="1"/>
      <c r="ET14" s="1"/>
      <c r="EU14" s="1"/>
      <c r="EV14" s="27"/>
      <c r="EW14" s="38"/>
      <c r="EX14" s="2"/>
      <c r="EY14" s="2"/>
      <c r="EZ14" s="2"/>
      <c r="FA14" s="2"/>
      <c r="FB14" s="2"/>
      <c r="FC14" s="2"/>
      <c r="FD14" s="2"/>
      <c r="FE14" s="29"/>
      <c r="FF14" s="38"/>
      <c r="FG14" s="2"/>
      <c r="FH14" s="2"/>
      <c r="FI14" s="2"/>
      <c r="FJ14" s="29"/>
      <c r="FK14" s="37"/>
      <c r="FL14" s="1"/>
      <c r="FM14" s="1"/>
      <c r="FN14" s="27"/>
    </row>
    <row r="15" spans="1:170" x14ac:dyDescent="0.2">
      <c r="A15" s="39" t="s">
        <v>10</v>
      </c>
      <c r="B15" s="38"/>
      <c r="C15" s="44"/>
      <c r="D15" s="3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9"/>
      <c r="AB15" s="37"/>
      <c r="AC15" s="1"/>
      <c r="AD15" s="1"/>
      <c r="AE15" s="1"/>
      <c r="AF15" s="1"/>
      <c r="AG15" s="27"/>
      <c r="AH15" s="38"/>
      <c r="AI15" s="2"/>
      <c r="AJ15" s="2"/>
      <c r="AK15" s="2"/>
      <c r="AL15" s="2"/>
      <c r="AM15" s="2"/>
      <c r="AN15" s="2"/>
      <c r="AO15" s="29"/>
      <c r="AP15" s="37"/>
      <c r="AQ15" s="1"/>
      <c r="AR15" s="1"/>
      <c r="AS15" s="1"/>
      <c r="AT15" s="1"/>
      <c r="AU15" s="1"/>
      <c r="AV15" s="27"/>
      <c r="AW15" s="38"/>
      <c r="AX15" s="2"/>
      <c r="AY15" s="2"/>
      <c r="AZ15" s="2"/>
      <c r="BA15" s="2"/>
      <c r="BB15" s="2"/>
      <c r="BC15" s="29"/>
      <c r="BD15" s="38"/>
      <c r="BE15" s="2"/>
      <c r="BF15" s="2"/>
      <c r="BG15" s="1"/>
      <c r="BH15" s="1"/>
      <c r="BI15" s="1"/>
      <c r="BJ15" s="2"/>
      <c r="BK15" s="29"/>
      <c r="BL15" s="38"/>
      <c r="BM15" s="1"/>
      <c r="BN15" s="27"/>
      <c r="BO15" s="38"/>
      <c r="BP15" s="2"/>
      <c r="BQ15" s="2"/>
      <c r="BR15" s="2"/>
      <c r="BS15" s="2"/>
      <c r="BT15" s="2"/>
      <c r="BU15" s="29"/>
      <c r="BV15" s="49"/>
      <c r="BW15" s="38"/>
      <c r="BX15" s="2"/>
      <c r="BY15" s="2"/>
      <c r="BZ15" s="29"/>
      <c r="CA15" s="37"/>
      <c r="CB15" s="1"/>
      <c r="CC15" s="1"/>
      <c r="CD15" s="1"/>
      <c r="CE15" s="1"/>
      <c r="CF15" s="1"/>
      <c r="CG15" s="27"/>
      <c r="CH15" s="38"/>
      <c r="CI15" s="5"/>
      <c r="CJ15" s="5"/>
      <c r="CK15" s="5"/>
      <c r="CL15" s="5"/>
      <c r="CM15" s="5"/>
      <c r="CN15" s="29"/>
      <c r="CO15" s="28"/>
      <c r="CP15" s="5"/>
      <c r="CQ15" s="5"/>
      <c r="CR15" s="5"/>
      <c r="CS15" s="5"/>
      <c r="CT15" s="5"/>
      <c r="CU15" s="5"/>
      <c r="CV15" s="5"/>
      <c r="CW15" s="29"/>
      <c r="CX15" s="189"/>
      <c r="CY15" s="38"/>
      <c r="CZ15" s="3"/>
      <c r="DA15" s="3"/>
      <c r="DB15" s="3"/>
      <c r="DC15" s="29"/>
      <c r="DD15" s="38"/>
      <c r="DE15" s="2"/>
      <c r="DF15" s="2"/>
      <c r="DG15" s="2"/>
      <c r="DH15" s="2"/>
      <c r="DI15" s="29"/>
      <c r="DJ15" s="3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9"/>
      <c r="EA15" s="37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27"/>
      <c r="EM15" s="38"/>
      <c r="EN15" s="2"/>
      <c r="EO15" s="2"/>
      <c r="EP15" s="29"/>
      <c r="EQ15" s="37"/>
      <c r="ER15" s="1"/>
      <c r="ES15" s="1"/>
      <c r="ET15" s="1"/>
      <c r="EU15" s="1"/>
      <c r="EV15" s="27"/>
      <c r="EW15" s="38"/>
      <c r="EX15" s="2"/>
      <c r="EY15" s="2"/>
      <c r="EZ15" s="2"/>
      <c r="FA15" s="2"/>
      <c r="FB15" s="2"/>
      <c r="FC15" s="2"/>
      <c r="FD15" s="2"/>
      <c r="FE15" s="29"/>
      <c r="FF15" s="38"/>
      <c r="FG15" s="2"/>
      <c r="FH15" s="2"/>
      <c r="FI15" s="2"/>
      <c r="FJ15" s="29"/>
      <c r="FK15" s="37"/>
      <c r="FL15" s="1"/>
      <c r="FM15" s="1"/>
      <c r="FN15" s="27"/>
    </row>
    <row r="16" spans="1:170" x14ac:dyDescent="0.2">
      <c r="A16" s="5" t="s">
        <v>11</v>
      </c>
      <c r="B16" s="38"/>
      <c r="C16" s="44"/>
      <c r="D16" s="37"/>
      <c r="E16" s="1"/>
      <c r="F16" s="2"/>
      <c r="G16" s="2"/>
      <c r="H16" s="2"/>
      <c r="I16" s="2"/>
      <c r="J16" s="2"/>
      <c r="K16" s="1"/>
      <c r="L16" s="1"/>
      <c r="M16" s="1"/>
      <c r="N16" s="2"/>
      <c r="O16" s="2"/>
      <c r="P16" s="2"/>
      <c r="Q16" s="2"/>
      <c r="R16" s="2"/>
      <c r="S16" s="2"/>
      <c r="T16" s="2"/>
      <c r="U16" s="2"/>
      <c r="V16" s="1"/>
      <c r="W16" s="2"/>
      <c r="X16" s="2"/>
      <c r="Y16" s="2"/>
      <c r="Z16" s="2"/>
      <c r="AA16" s="29"/>
      <c r="AB16" s="38"/>
      <c r="AC16" s="2"/>
      <c r="AD16" s="2"/>
      <c r="AE16" s="2"/>
      <c r="AF16" s="2"/>
      <c r="AG16" s="29"/>
      <c r="AH16" s="37"/>
      <c r="AI16" s="1"/>
      <c r="AJ16" s="1"/>
      <c r="AK16" s="1"/>
      <c r="AL16" s="1"/>
      <c r="AM16" s="1"/>
      <c r="AN16" s="1"/>
      <c r="AO16" s="27"/>
      <c r="AP16" s="38"/>
      <c r="AQ16" s="2"/>
      <c r="AR16" s="2"/>
      <c r="AS16" s="2"/>
      <c r="AT16" s="2"/>
      <c r="AU16" s="2"/>
      <c r="AV16" s="29"/>
      <c r="AW16" s="37"/>
      <c r="AX16" s="1"/>
      <c r="AY16" s="2"/>
      <c r="AZ16" s="2"/>
      <c r="BA16" s="2"/>
      <c r="BB16" s="2"/>
      <c r="BC16" s="29"/>
      <c r="BD16" s="37"/>
      <c r="BE16" s="1"/>
      <c r="BF16" s="1"/>
      <c r="BG16" s="2"/>
      <c r="BH16" s="2"/>
      <c r="BI16" s="2"/>
      <c r="BJ16" s="2"/>
      <c r="BK16" s="29"/>
      <c r="BL16" s="38"/>
      <c r="BM16" s="2"/>
      <c r="BN16" s="29"/>
      <c r="BO16" s="38"/>
      <c r="BP16" s="2"/>
      <c r="BQ16" s="2"/>
      <c r="BR16" s="2"/>
      <c r="BS16" s="2"/>
      <c r="BT16" s="2"/>
      <c r="BU16" s="29"/>
      <c r="BV16" s="49"/>
      <c r="BW16" s="38"/>
      <c r="BX16" s="2"/>
      <c r="BY16" s="2"/>
      <c r="BZ16" s="29"/>
      <c r="CA16" s="38"/>
      <c r="CB16" s="2"/>
      <c r="CC16" s="2"/>
      <c r="CD16" s="2"/>
      <c r="CE16" s="2"/>
      <c r="CF16" s="2"/>
      <c r="CG16" s="29"/>
      <c r="CH16" s="38"/>
      <c r="CI16" s="5"/>
      <c r="CJ16" s="5"/>
      <c r="CK16" s="5"/>
      <c r="CL16" s="5"/>
      <c r="CM16" s="5"/>
      <c r="CN16" s="29"/>
      <c r="CO16" s="26"/>
      <c r="CP16" s="19"/>
      <c r="CQ16" s="19"/>
      <c r="CR16" s="19"/>
      <c r="CS16" s="19"/>
      <c r="CT16" s="19"/>
      <c r="CU16" s="19"/>
      <c r="CV16" s="19"/>
      <c r="CW16" s="27"/>
      <c r="CX16" s="189"/>
      <c r="CY16" s="37"/>
      <c r="CZ16" s="4"/>
      <c r="DA16" s="4"/>
      <c r="DB16" s="4"/>
      <c r="DC16" s="27"/>
      <c r="DD16" s="38"/>
      <c r="DE16" s="2"/>
      <c r="DF16" s="2"/>
      <c r="DG16" s="2"/>
      <c r="DH16" s="2"/>
      <c r="DI16" s="29"/>
      <c r="DJ16" s="3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9"/>
      <c r="EA16" s="38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9"/>
      <c r="EM16" s="38"/>
      <c r="EN16" s="2"/>
      <c r="EO16" s="2"/>
      <c r="EP16" s="29"/>
      <c r="EQ16" s="38"/>
      <c r="ER16" s="2"/>
      <c r="ES16" s="2"/>
      <c r="ET16" s="2"/>
      <c r="EU16" s="2"/>
      <c r="EV16" s="29"/>
      <c r="EW16" s="38"/>
      <c r="EX16" s="2"/>
      <c r="EY16" s="2"/>
      <c r="EZ16" s="2"/>
      <c r="FA16" s="2"/>
      <c r="FB16" s="2"/>
      <c r="FC16" s="2"/>
      <c r="FD16" s="2"/>
      <c r="FE16" s="29"/>
      <c r="FF16" s="37"/>
      <c r="FG16" s="1"/>
      <c r="FH16" s="1"/>
      <c r="FI16" s="1"/>
      <c r="FJ16" s="27"/>
      <c r="FK16" s="37"/>
      <c r="FL16" s="1"/>
      <c r="FM16" s="1"/>
      <c r="FN16" s="27"/>
    </row>
    <row r="17" spans="1:170" x14ac:dyDescent="0.2">
      <c r="A17" s="5" t="s">
        <v>12</v>
      </c>
      <c r="B17" s="38"/>
      <c r="C17" s="44"/>
      <c r="D17" s="38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9"/>
      <c r="AB17" s="38"/>
      <c r="AC17" s="2"/>
      <c r="AD17" s="2"/>
      <c r="AE17" s="2"/>
      <c r="AF17" s="2"/>
      <c r="AG17" s="29"/>
      <c r="AH17" s="38"/>
      <c r="AI17" s="2"/>
      <c r="AJ17" s="2"/>
      <c r="AK17" s="2"/>
      <c r="AL17" s="2"/>
      <c r="AM17" s="2"/>
      <c r="AN17" s="2"/>
      <c r="AO17" s="29"/>
      <c r="AP17" s="38"/>
      <c r="AQ17" s="2"/>
      <c r="AR17" s="2"/>
      <c r="AS17" s="2"/>
      <c r="AT17" s="2"/>
      <c r="AU17" s="2"/>
      <c r="AV17" s="29"/>
      <c r="AW17" s="37"/>
      <c r="AX17" s="1"/>
      <c r="AY17" s="2"/>
      <c r="AZ17" s="2"/>
      <c r="BA17" s="2"/>
      <c r="BB17" s="2"/>
      <c r="BC17" s="29"/>
      <c r="BD17" s="38"/>
      <c r="BE17" s="2"/>
      <c r="BF17" s="2"/>
      <c r="BG17" s="2"/>
      <c r="BH17" s="2"/>
      <c r="BI17" s="2"/>
      <c r="BJ17" s="2"/>
      <c r="BK17" s="29"/>
      <c r="BL17" s="38"/>
      <c r="BM17" s="2"/>
      <c r="BN17" s="29"/>
      <c r="BO17" s="38"/>
      <c r="BP17" s="2"/>
      <c r="BQ17" s="2"/>
      <c r="BR17" s="2"/>
      <c r="BS17" s="2"/>
      <c r="BT17" s="2"/>
      <c r="BU17" s="29"/>
      <c r="BV17" s="49"/>
      <c r="BW17" s="38"/>
      <c r="BX17" s="2"/>
      <c r="BY17" s="2"/>
      <c r="BZ17" s="29"/>
      <c r="CA17" s="38"/>
      <c r="CB17" s="2"/>
      <c r="CC17" s="2"/>
      <c r="CD17" s="2"/>
      <c r="CE17" s="2"/>
      <c r="CF17" s="2"/>
      <c r="CG17" s="29"/>
      <c r="CH17" s="38"/>
      <c r="CI17" s="5"/>
      <c r="CJ17" s="5"/>
      <c r="CK17" s="5"/>
      <c r="CL17" s="5"/>
      <c r="CM17" s="5"/>
      <c r="CN17" s="29"/>
      <c r="CO17" s="26"/>
      <c r="CP17" s="19"/>
      <c r="CQ17" s="19"/>
      <c r="CR17" s="19"/>
      <c r="CS17" s="19"/>
      <c r="CT17" s="19"/>
      <c r="CU17" s="19"/>
      <c r="CV17" s="19"/>
      <c r="CW17" s="27"/>
      <c r="CX17" s="189"/>
      <c r="CY17" s="37"/>
      <c r="CZ17" s="4"/>
      <c r="DA17" s="4"/>
      <c r="DB17" s="4"/>
      <c r="DC17" s="27"/>
      <c r="DD17" s="38"/>
      <c r="DE17" s="2"/>
      <c r="DF17" s="2"/>
      <c r="DG17" s="2"/>
      <c r="DH17" s="2"/>
      <c r="DI17" s="29"/>
      <c r="DJ17" s="3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9"/>
      <c r="EA17" s="38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9"/>
      <c r="EM17" s="38"/>
      <c r="EN17" s="2"/>
      <c r="EO17" s="2"/>
      <c r="EP17" s="29"/>
      <c r="EQ17" s="38"/>
      <c r="ER17" s="2"/>
      <c r="ES17" s="2"/>
      <c r="ET17" s="2"/>
      <c r="EU17" s="2"/>
      <c r="EV17" s="29"/>
      <c r="EW17" s="38"/>
      <c r="EX17" s="2"/>
      <c r="EY17" s="2"/>
      <c r="EZ17" s="2"/>
      <c r="FA17" s="2"/>
      <c r="FB17" s="2"/>
      <c r="FC17" s="2"/>
      <c r="FD17" s="2"/>
      <c r="FE17" s="29"/>
      <c r="FF17" s="37"/>
      <c r="FG17" s="1"/>
      <c r="FH17" s="1"/>
      <c r="FI17" s="1"/>
      <c r="FJ17" s="27"/>
      <c r="FK17" s="37"/>
      <c r="FL17" s="1"/>
      <c r="FM17" s="1"/>
      <c r="FN17" s="27"/>
    </row>
    <row r="18" spans="1:170" x14ac:dyDescent="0.2">
      <c r="A18" s="5" t="s">
        <v>13</v>
      </c>
      <c r="B18" s="38"/>
      <c r="C18" s="44"/>
      <c r="D18" s="38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9"/>
      <c r="AB18" s="38"/>
      <c r="AC18" s="2"/>
      <c r="AD18" s="2"/>
      <c r="AE18" s="2"/>
      <c r="AF18" s="2"/>
      <c r="AG18" s="29"/>
      <c r="AH18" s="38"/>
      <c r="AI18" s="2"/>
      <c r="AJ18" s="2"/>
      <c r="AK18" s="2"/>
      <c r="AL18" s="2"/>
      <c r="AM18" s="2"/>
      <c r="AN18" s="2"/>
      <c r="AO18" s="29"/>
      <c r="AP18" s="38"/>
      <c r="AQ18" s="2"/>
      <c r="AR18" s="2"/>
      <c r="AS18" s="2"/>
      <c r="AT18" s="2"/>
      <c r="AU18" s="2"/>
      <c r="AV18" s="29"/>
      <c r="AW18" s="37"/>
      <c r="AX18" s="1"/>
      <c r="AY18" s="2"/>
      <c r="AZ18" s="2"/>
      <c r="BA18" s="2"/>
      <c r="BB18" s="2"/>
      <c r="BC18" s="29"/>
      <c r="BD18" s="38"/>
      <c r="BE18" s="2"/>
      <c r="BF18" s="2"/>
      <c r="BG18" s="2"/>
      <c r="BH18" s="2"/>
      <c r="BI18" s="2"/>
      <c r="BJ18" s="2"/>
      <c r="BK18" s="29"/>
      <c r="BL18" s="38"/>
      <c r="BM18" s="2"/>
      <c r="BN18" s="29"/>
      <c r="BO18" s="38"/>
      <c r="BP18" s="2"/>
      <c r="BQ18" s="2"/>
      <c r="BR18" s="2"/>
      <c r="BS18" s="2"/>
      <c r="BT18" s="2"/>
      <c r="BU18" s="29"/>
      <c r="BV18" s="49"/>
      <c r="BW18" s="38"/>
      <c r="BX18" s="2"/>
      <c r="BY18" s="2"/>
      <c r="BZ18" s="29"/>
      <c r="CA18" s="38"/>
      <c r="CB18" s="2"/>
      <c r="CC18" s="2"/>
      <c r="CD18" s="2"/>
      <c r="CE18" s="2"/>
      <c r="CF18" s="2"/>
      <c r="CG18" s="29"/>
      <c r="CH18" s="38"/>
      <c r="CI18" s="5"/>
      <c r="CJ18" s="5"/>
      <c r="CK18" s="5"/>
      <c r="CL18" s="5"/>
      <c r="CM18" s="5"/>
      <c r="CN18" s="29"/>
      <c r="CO18" s="26"/>
      <c r="CP18" s="19"/>
      <c r="CQ18" s="19"/>
      <c r="CR18" s="19"/>
      <c r="CS18" s="19"/>
      <c r="CT18" s="19"/>
      <c r="CU18" s="19"/>
      <c r="CV18" s="19"/>
      <c r="CW18" s="27"/>
      <c r="CX18" s="189"/>
      <c r="CY18" s="37"/>
      <c r="CZ18" s="4"/>
      <c r="DA18" s="4"/>
      <c r="DB18" s="4"/>
      <c r="DC18" s="27"/>
      <c r="DD18" s="38"/>
      <c r="DE18" s="2"/>
      <c r="DF18" s="2"/>
      <c r="DG18" s="2"/>
      <c r="DH18" s="2"/>
      <c r="DI18" s="29"/>
      <c r="DJ18" s="3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9"/>
      <c r="EA18" s="38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9"/>
      <c r="EM18" s="38"/>
      <c r="EN18" s="2"/>
      <c r="EO18" s="2"/>
      <c r="EP18" s="29"/>
      <c r="EQ18" s="38"/>
      <c r="ER18" s="2"/>
      <c r="ES18" s="2"/>
      <c r="ET18" s="2"/>
      <c r="EU18" s="2"/>
      <c r="EV18" s="29"/>
      <c r="EW18" s="38"/>
      <c r="EX18" s="2"/>
      <c r="EY18" s="1"/>
      <c r="EZ18" s="1"/>
      <c r="FA18" s="2"/>
      <c r="FB18" s="2"/>
      <c r="FC18" s="1"/>
      <c r="FD18" s="2"/>
      <c r="FE18" s="29"/>
      <c r="FF18" s="37"/>
      <c r="FG18" s="1"/>
      <c r="FH18" s="1"/>
      <c r="FI18" s="1"/>
      <c r="FJ18" s="27"/>
      <c r="FK18" s="37"/>
      <c r="FL18" s="1"/>
      <c r="FM18" s="1"/>
      <c r="FN18" s="27"/>
    </row>
    <row r="19" spans="1:170" x14ac:dyDescent="0.2">
      <c r="A19" s="5" t="s">
        <v>14</v>
      </c>
      <c r="B19" s="38"/>
      <c r="C19" s="44"/>
      <c r="D19" s="3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"/>
      <c r="W19" s="2"/>
      <c r="X19" s="2"/>
      <c r="Y19" s="2"/>
      <c r="Z19" s="2"/>
      <c r="AA19" s="29"/>
      <c r="AB19" s="38"/>
      <c r="AC19" s="2"/>
      <c r="AD19" s="2"/>
      <c r="AE19" s="2"/>
      <c r="AF19" s="2"/>
      <c r="AG19" s="29"/>
      <c r="AH19" s="37"/>
      <c r="AI19" s="1"/>
      <c r="AJ19" s="1"/>
      <c r="AK19" s="1"/>
      <c r="AL19" s="1"/>
      <c r="AM19" s="1"/>
      <c r="AN19" s="1"/>
      <c r="AO19" s="27"/>
      <c r="AP19" s="38"/>
      <c r="AQ19" s="2"/>
      <c r="AR19" s="2"/>
      <c r="AS19" s="2"/>
      <c r="AT19" s="2"/>
      <c r="AU19" s="2"/>
      <c r="AV19" s="29"/>
      <c r="AW19" s="38"/>
      <c r="AX19" s="2"/>
      <c r="AY19" s="2"/>
      <c r="AZ19" s="2"/>
      <c r="BA19" s="2"/>
      <c r="BB19" s="2"/>
      <c r="BC19" s="29"/>
      <c r="BD19" s="38"/>
      <c r="BE19" s="2"/>
      <c r="BF19" s="2"/>
      <c r="BG19" s="2"/>
      <c r="BH19" s="2"/>
      <c r="BI19" s="2"/>
      <c r="BJ19" s="2"/>
      <c r="BK19" s="29"/>
      <c r="BL19" s="38"/>
      <c r="BM19" s="2"/>
      <c r="BN19" s="29"/>
      <c r="BO19" s="38"/>
      <c r="BP19" s="2"/>
      <c r="BQ19" s="2"/>
      <c r="BR19" s="2"/>
      <c r="BS19" s="2"/>
      <c r="BT19" s="2"/>
      <c r="BU19" s="29"/>
      <c r="BV19" s="49"/>
      <c r="BW19" s="38"/>
      <c r="BX19" s="2"/>
      <c r="BY19" s="2"/>
      <c r="BZ19" s="29"/>
      <c r="CA19" s="38"/>
      <c r="CB19" s="2"/>
      <c r="CC19" s="2"/>
      <c r="CD19" s="2"/>
      <c r="CE19" s="2"/>
      <c r="CF19" s="2"/>
      <c r="CG19" s="29"/>
      <c r="CH19" s="38"/>
      <c r="CI19" s="5"/>
      <c r="CJ19" s="5"/>
      <c r="CK19" s="5"/>
      <c r="CL19" s="5"/>
      <c r="CM19" s="5"/>
      <c r="CN19" s="29"/>
      <c r="CO19" s="26"/>
      <c r="CP19" s="19"/>
      <c r="CQ19" s="19"/>
      <c r="CR19" s="19"/>
      <c r="CS19" s="19"/>
      <c r="CT19" s="19"/>
      <c r="CU19" s="19"/>
      <c r="CV19" s="19"/>
      <c r="CW19" s="27"/>
      <c r="CX19" s="189"/>
      <c r="CY19" s="37"/>
      <c r="CZ19" s="4"/>
      <c r="DA19" s="4"/>
      <c r="DB19" s="4"/>
      <c r="DC19" s="27"/>
      <c r="DD19" s="38"/>
      <c r="DE19" s="2"/>
      <c r="DF19" s="2"/>
      <c r="DG19" s="2"/>
      <c r="DH19" s="2"/>
      <c r="DI19" s="29"/>
      <c r="DJ19" s="3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9"/>
      <c r="EA19" s="38"/>
      <c r="EB19" s="2"/>
      <c r="EC19" s="2"/>
      <c r="ED19" s="1"/>
      <c r="EE19" s="1"/>
      <c r="EF19" s="2"/>
      <c r="EG19" s="2"/>
      <c r="EH19" s="1"/>
      <c r="EI19" s="1"/>
      <c r="EJ19" s="2"/>
      <c r="EK19" s="2"/>
      <c r="EL19" s="29"/>
      <c r="EM19" s="38"/>
      <c r="EN19" s="2"/>
      <c r="EO19" s="2"/>
      <c r="EP19" s="29"/>
      <c r="EQ19" s="38"/>
      <c r="ER19" s="2"/>
      <c r="ES19" s="2"/>
      <c r="ET19" s="2"/>
      <c r="EU19" s="2"/>
      <c r="EV19" s="29"/>
      <c r="EW19" s="38"/>
      <c r="EX19" s="2"/>
      <c r="EY19" s="2"/>
      <c r="EZ19" s="2"/>
      <c r="FA19" s="2"/>
      <c r="FB19" s="2"/>
      <c r="FC19" s="2"/>
      <c r="FD19" s="2"/>
      <c r="FE19" s="29"/>
      <c r="FF19" s="37"/>
      <c r="FG19" s="1"/>
      <c r="FH19" s="1"/>
      <c r="FI19" s="1"/>
      <c r="FJ19" s="27"/>
      <c r="FK19" s="37"/>
      <c r="FL19" s="1"/>
      <c r="FM19" s="1"/>
      <c r="FN19" s="27"/>
    </row>
    <row r="20" spans="1:170" x14ac:dyDescent="0.2">
      <c r="A20" s="5" t="s">
        <v>15</v>
      </c>
      <c r="B20" s="38"/>
      <c r="C20" s="44"/>
      <c r="D20" s="3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"/>
      <c r="W20" s="2"/>
      <c r="X20" s="2"/>
      <c r="Y20" s="2"/>
      <c r="Z20" s="2"/>
      <c r="AA20" s="29"/>
      <c r="AB20" s="38"/>
      <c r="AC20" s="2"/>
      <c r="AD20" s="2"/>
      <c r="AE20" s="2"/>
      <c r="AF20" s="2"/>
      <c r="AG20" s="29"/>
      <c r="AH20" s="37"/>
      <c r="AI20" s="1"/>
      <c r="AJ20" s="1"/>
      <c r="AK20" s="1"/>
      <c r="AL20" s="1"/>
      <c r="AM20" s="1"/>
      <c r="AN20" s="1"/>
      <c r="AO20" s="27"/>
      <c r="AP20" s="38"/>
      <c r="AQ20" s="2"/>
      <c r="AR20" s="2"/>
      <c r="AS20" s="2"/>
      <c r="AT20" s="2"/>
      <c r="AU20" s="2"/>
      <c r="AV20" s="29"/>
      <c r="AW20" s="38"/>
      <c r="AX20" s="2"/>
      <c r="AY20" s="2"/>
      <c r="AZ20" s="2"/>
      <c r="BA20" s="2"/>
      <c r="BB20" s="2"/>
      <c r="BC20" s="29"/>
      <c r="BD20" s="38"/>
      <c r="BE20" s="2"/>
      <c r="BF20" s="2"/>
      <c r="BG20" s="2"/>
      <c r="BH20" s="2"/>
      <c r="BI20" s="2"/>
      <c r="BJ20" s="2"/>
      <c r="BK20" s="29"/>
      <c r="BL20" s="38"/>
      <c r="BM20" s="2"/>
      <c r="BN20" s="29"/>
      <c r="BO20" s="38"/>
      <c r="BP20" s="2"/>
      <c r="BQ20" s="2"/>
      <c r="BR20" s="2"/>
      <c r="BS20" s="2"/>
      <c r="BT20" s="2"/>
      <c r="BU20" s="29"/>
      <c r="BV20" s="49"/>
      <c r="BW20" s="38"/>
      <c r="BX20" s="2"/>
      <c r="BY20" s="2"/>
      <c r="BZ20" s="29"/>
      <c r="CA20" s="38"/>
      <c r="CB20" s="2"/>
      <c r="CC20" s="2"/>
      <c r="CD20" s="2"/>
      <c r="CE20" s="2"/>
      <c r="CF20" s="2"/>
      <c r="CG20" s="29"/>
      <c r="CH20" s="38"/>
      <c r="CI20" s="5"/>
      <c r="CJ20" s="5"/>
      <c r="CK20" s="5"/>
      <c r="CL20" s="5"/>
      <c r="CM20" s="5"/>
      <c r="CN20" s="29"/>
      <c r="CO20" s="26"/>
      <c r="CP20" s="19"/>
      <c r="CQ20" s="19"/>
      <c r="CR20" s="19"/>
      <c r="CS20" s="19"/>
      <c r="CT20" s="19"/>
      <c r="CU20" s="19"/>
      <c r="CV20" s="19"/>
      <c r="CW20" s="27"/>
      <c r="CX20" s="189"/>
      <c r="CY20" s="37"/>
      <c r="CZ20" s="4"/>
      <c r="DA20" s="4"/>
      <c r="DB20" s="4"/>
      <c r="DC20" s="27"/>
      <c r="DD20" s="38"/>
      <c r="DE20" s="2"/>
      <c r="DF20" s="2"/>
      <c r="DG20" s="2"/>
      <c r="DH20" s="2"/>
      <c r="DI20" s="29"/>
      <c r="DJ20" s="3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9"/>
      <c r="EA20" s="38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9"/>
      <c r="EM20" s="38"/>
      <c r="EN20" s="2"/>
      <c r="EO20" s="2"/>
      <c r="EP20" s="29"/>
      <c r="EQ20" s="38"/>
      <c r="ER20" s="2"/>
      <c r="ES20" s="2"/>
      <c r="ET20" s="2"/>
      <c r="EU20" s="2"/>
      <c r="EV20" s="29"/>
      <c r="EW20" s="38"/>
      <c r="EX20" s="2"/>
      <c r="EY20" s="2"/>
      <c r="EZ20" s="2"/>
      <c r="FA20" s="2"/>
      <c r="FB20" s="2"/>
      <c r="FC20" s="2"/>
      <c r="FD20" s="2"/>
      <c r="FE20" s="29"/>
      <c r="FF20" s="37"/>
      <c r="FG20" s="1"/>
      <c r="FH20" s="1"/>
      <c r="FI20" s="1"/>
      <c r="FJ20" s="27"/>
      <c r="FK20" s="37"/>
      <c r="FL20" s="1"/>
      <c r="FM20" s="1"/>
      <c r="FN20" s="27"/>
    </row>
    <row r="21" spans="1:170" x14ac:dyDescent="0.2">
      <c r="A21" s="5" t="s">
        <v>16</v>
      </c>
      <c r="B21" s="38"/>
      <c r="C21" s="44"/>
      <c r="D21" s="3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9"/>
      <c r="AB21" s="38"/>
      <c r="AC21" s="2"/>
      <c r="AD21" s="2"/>
      <c r="AE21" s="2"/>
      <c r="AF21" s="2"/>
      <c r="AG21" s="27"/>
      <c r="AH21" s="38"/>
      <c r="AI21" s="2"/>
      <c r="AJ21" s="2"/>
      <c r="AK21" s="2"/>
      <c r="AL21" s="2"/>
      <c r="AM21" s="2"/>
      <c r="AN21" s="2"/>
      <c r="AO21" s="29"/>
      <c r="AP21" s="38"/>
      <c r="AQ21" s="2"/>
      <c r="AR21" s="2"/>
      <c r="AS21" s="2"/>
      <c r="AT21" s="2"/>
      <c r="AU21" s="2"/>
      <c r="AV21" s="29"/>
      <c r="AW21" s="38"/>
      <c r="AX21" s="2"/>
      <c r="AY21" s="2"/>
      <c r="AZ21" s="2"/>
      <c r="BA21" s="2"/>
      <c r="BB21" s="2"/>
      <c r="BC21" s="29"/>
      <c r="BD21" s="38"/>
      <c r="BE21" s="2"/>
      <c r="BF21" s="2"/>
      <c r="BG21" s="2"/>
      <c r="BH21" s="2"/>
      <c r="BI21" s="2"/>
      <c r="BJ21" s="2"/>
      <c r="BK21" s="29"/>
      <c r="BL21" s="38"/>
      <c r="BM21" s="2"/>
      <c r="BN21" s="29"/>
      <c r="BO21" s="37"/>
      <c r="BP21" s="1"/>
      <c r="BQ21" s="1"/>
      <c r="BR21" s="1"/>
      <c r="BS21" s="1"/>
      <c r="BT21" s="1"/>
      <c r="BU21" s="27"/>
      <c r="BV21" s="49"/>
      <c r="BW21" s="38"/>
      <c r="BX21" s="2"/>
      <c r="BY21" s="2"/>
      <c r="BZ21" s="29"/>
      <c r="CA21" s="38"/>
      <c r="CB21" s="2"/>
      <c r="CC21" s="2"/>
      <c r="CD21" s="2"/>
      <c r="CE21" s="2"/>
      <c r="CF21" s="2"/>
      <c r="CG21" s="29"/>
      <c r="CH21" s="38"/>
      <c r="CI21" s="5"/>
      <c r="CJ21" s="5"/>
      <c r="CK21" s="5"/>
      <c r="CL21" s="5"/>
      <c r="CM21" s="5"/>
      <c r="CN21" s="29"/>
      <c r="CO21" s="28"/>
      <c r="CP21" s="5"/>
      <c r="CQ21" s="5"/>
      <c r="CR21" s="5"/>
      <c r="CS21" s="5"/>
      <c r="CT21" s="5"/>
      <c r="CU21" s="5"/>
      <c r="CV21" s="5"/>
      <c r="CW21" s="29"/>
      <c r="CX21" s="189"/>
      <c r="CY21" s="38"/>
      <c r="CZ21" s="3"/>
      <c r="DA21" s="3"/>
      <c r="DB21" s="3"/>
      <c r="DC21" s="29"/>
      <c r="DD21" s="38"/>
      <c r="DE21" s="2"/>
      <c r="DF21" s="2"/>
      <c r="DG21" s="2"/>
      <c r="DH21" s="2"/>
      <c r="DI21" s="29"/>
      <c r="DJ21" s="3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9"/>
      <c r="EA21" s="38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9"/>
      <c r="EM21" s="38"/>
      <c r="EN21" s="2"/>
      <c r="EO21" s="2"/>
      <c r="EP21" s="29"/>
      <c r="EQ21" s="38"/>
      <c r="ER21" s="2"/>
      <c r="ES21" s="2"/>
      <c r="ET21" s="2"/>
      <c r="EU21" s="2"/>
      <c r="EV21" s="29"/>
      <c r="EW21" s="38"/>
      <c r="EX21" s="2"/>
      <c r="EY21" s="2"/>
      <c r="EZ21" s="2"/>
      <c r="FA21" s="2"/>
      <c r="FB21" s="2"/>
      <c r="FC21" s="2"/>
      <c r="FD21" s="2"/>
      <c r="FE21" s="29"/>
      <c r="FF21" s="38"/>
      <c r="FG21" s="2"/>
      <c r="FH21" s="2"/>
      <c r="FI21" s="2"/>
      <c r="FJ21" s="29"/>
      <c r="FK21" s="37"/>
      <c r="FL21" s="1"/>
      <c r="FM21" s="1"/>
      <c r="FN21" s="27"/>
    </row>
    <row r="22" spans="1:170" x14ac:dyDescent="0.2">
      <c r="A22" s="5" t="s">
        <v>17</v>
      </c>
      <c r="B22" s="38"/>
      <c r="C22" s="44"/>
      <c r="D22" s="3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9"/>
      <c r="AB22" s="38"/>
      <c r="AC22" s="2"/>
      <c r="AD22" s="2"/>
      <c r="AE22" s="2"/>
      <c r="AF22" s="2"/>
      <c r="AG22" s="29"/>
      <c r="AH22" s="38"/>
      <c r="AI22" s="2"/>
      <c r="AJ22" s="2"/>
      <c r="AK22" s="2"/>
      <c r="AL22" s="2"/>
      <c r="AM22" s="2"/>
      <c r="AN22" s="2"/>
      <c r="AO22" s="29"/>
      <c r="AP22" s="37"/>
      <c r="AQ22" s="1"/>
      <c r="AR22" s="1"/>
      <c r="AS22" s="1"/>
      <c r="AT22" s="1"/>
      <c r="AU22" s="1"/>
      <c r="AV22" s="27"/>
      <c r="AW22" s="38"/>
      <c r="AX22" s="2"/>
      <c r="AY22" s="2"/>
      <c r="AZ22" s="2"/>
      <c r="BA22" s="2"/>
      <c r="BB22" s="2"/>
      <c r="BC22" s="29"/>
      <c r="BD22" s="38"/>
      <c r="BE22" s="2"/>
      <c r="BF22" s="2"/>
      <c r="BG22" s="2"/>
      <c r="BH22" s="2"/>
      <c r="BI22" s="2"/>
      <c r="BJ22" s="2"/>
      <c r="BK22" s="29"/>
      <c r="BL22" s="38"/>
      <c r="BM22" s="2"/>
      <c r="BN22" s="29"/>
      <c r="BO22" s="38"/>
      <c r="BP22" s="2"/>
      <c r="BQ22" s="2"/>
      <c r="BR22" s="2"/>
      <c r="BS22" s="2"/>
      <c r="BT22" s="2"/>
      <c r="BU22" s="29"/>
      <c r="BV22" s="49"/>
      <c r="BW22" s="38"/>
      <c r="BX22" s="2"/>
      <c r="BY22" s="2"/>
      <c r="BZ22" s="29"/>
      <c r="CA22" s="38"/>
      <c r="CB22" s="2"/>
      <c r="CC22" s="2"/>
      <c r="CD22" s="2"/>
      <c r="CE22" s="2"/>
      <c r="CF22" s="2"/>
      <c r="CG22" s="29"/>
      <c r="CH22" s="38"/>
      <c r="CI22" s="5"/>
      <c r="CJ22" s="5"/>
      <c r="CK22" s="5"/>
      <c r="CL22" s="5"/>
      <c r="CM22" s="5"/>
      <c r="CN22" s="29"/>
      <c r="CO22" s="28"/>
      <c r="CP22" s="5"/>
      <c r="CQ22" s="5"/>
      <c r="CR22" s="5"/>
      <c r="CS22" s="5"/>
      <c r="CT22" s="5"/>
      <c r="CU22" s="5"/>
      <c r="CV22" s="5"/>
      <c r="CW22" s="29"/>
      <c r="CX22" s="189"/>
      <c r="CY22" s="38"/>
      <c r="CZ22" s="3"/>
      <c r="DA22" s="3"/>
      <c r="DB22" s="3"/>
      <c r="DC22" s="29"/>
      <c r="DD22" s="38"/>
      <c r="DE22" s="2"/>
      <c r="DF22" s="2"/>
      <c r="DG22" s="2"/>
      <c r="DH22" s="2"/>
      <c r="DI22" s="29"/>
      <c r="DJ22" s="3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9"/>
      <c r="EA22" s="38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9"/>
      <c r="EM22" s="38"/>
      <c r="EN22" s="2"/>
      <c r="EO22" s="2"/>
      <c r="EP22" s="29"/>
      <c r="EQ22" s="38"/>
      <c r="ER22" s="2"/>
      <c r="ES22" s="2"/>
      <c r="ET22" s="2"/>
      <c r="EU22" s="2"/>
      <c r="EV22" s="29"/>
      <c r="EW22" s="38"/>
      <c r="EX22" s="2"/>
      <c r="EY22" s="2"/>
      <c r="EZ22" s="2"/>
      <c r="FA22" s="2"/>
      <c r="FB22" s="2"/>
      <c r="FC22" s="2"/>
      <c r="FD22" s="2"/>
      <c r="FE22" s="29"/>
      <c r="FF22" s="38"/>
      <c r="FG22" s="2"/>
      <c r="FH22" s="2"/>
      <c r="FI22" s="2"/>
      <c r="FJ22" s="29"/>
      <c r="FK22" s="37"/>
      <c r="FL22" s="1"/>
      <c r="FM22" s="1"/>
      <c r="FN22" s="27"/>
    </row>
    <row r="23" spans="1:170" x14ac:dyDescent="0.2">
      <c r="A23" s="5" t="s">
        <v>18</v>
      </c>
      <c r="B23" s="38"/>
      <c r="C23" s="44"/>
      <c r="D23" s="3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9"/>
      <c r="AB23" s="38"/>
      <c r="AC23" s="2"/>
      <c r="AD23" s="2"/>
      <c r="AE23" s="2"/>
      <c r="AF23" s="2"/>
      <c r="AG23" s="29"/>
      <c r="AH23" s="38"/>
      <c r="AI23" s="2"/>
      <c r="AJ23" s="2"/>
      <c r="AK23" s="2"/>
      <c r="AL23" s="2"/>
      <c r="AM23" s="2"/>
      <c r="AN23" s="2"/>
      <c r="AO23" s="29"/>
      <c r="AP23" s="38"/>
      <c r="AQ23" s="2"/>
      <c r="AR23" s="2"/>
      <c r="AS23" s="2"/>
      <c r="AT23" s="2"/>
      <c r="AU23" s="2"/>
      <c r="AV23" s="29"/>
      <c r="AW23" s="37"/>
      <c r="AX23" s="1"/>
      <c r="AY23" s="1"/>
      <c r="AZ23" s="1"/>
      <c r="BA23" s="1"/>
      <c r="BB23" s="1"/>
      <c r="BC23" s="27"/>
      <c r="BD23" s="38"/>
      <c r="BE23" s="2"/>
      <c r="BF23" s="2"/>
      <c r="BG23" s="2"/>
      <c r="BH23" s="2"/>
      <c r="BI23" s="2"/>
      <c r="BJ23" s="2"/>
      <c r="BK23" s="29"/>
      <c r="BL23" s="38"/>
      <c r="BM23" s="2"/>
      <c r="BN23" s="29"/>
      <c r="BO23" s="38"/>
      <c r="BP23" s="2"/>
      <c r="BQ23" s="2"/>
      <c r="BR23" s="2"/>
      <c r="BS23" s="2"/>
      <c r="BT23" s="2"/>
      <c r="BU23" s="29"/>
      <c r="BV23" s="49"/>
      <c r="BW23" s="38"/>
      <c r="BX23" s="2"/>
      <c r="BY23" s="2"/>
      <c r="BZ23" s="29"/>
      <c r="CA23" s="38"/>
      <c r="CB23" s="2"/>
      <c r="CC23" s="2"/>
      <c r="CD23" s="2"/>
      <c r="CE23" s="2"/>
      <c r="CF23" s="2"/>
      <c r="CG23" s="29"/>
      <c r="CH23" s="38"/>
      <c r="CI23" s="5"/>
      <c r="CJ23" s="5"/>
      <c r="CK23" s="5"/>
      <c r="CL23" s="5"/>
      <c r="CM23" s="5"/>
      <c r="CN23" s="29"/>
      <c r="CO23" s="26"/>
      <c r="CP23" s="19"/>
      <c r="CQ23" s="19"/>
      <c r="CR23" s="19"/>
      <c r="CS23" s="19"/>
      <c r="CT23" s="19"/>
      <c r="CU23" s="19"/>
      <c r="CV23" s="19"/>
      <c r="CW23" s="27"/>
      <c r="CX23" s="189"/>
      <c r="CY23" s="37"/>
      <c r="CZ23" s="4"/>
      <c r="DA23" s="4"/>
      <c r="DB23" s="4"/>
      <c r="DC23" s="27"/>
      <c r="DD23" s="38"/>
      <c r="DE23" s="2"/>
      <c r="DF23" s="2"/>
      <c r="DG23" s="2"/>
      <c r="DH23" s="2"/>
      <c r="DI23" s="29"/>
      <c r="DJ23" s="3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9"/>
      <c r="EA23" s="38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9"/>
      <c r="EM23" s="38"/>
      <c r="EN23" s="2"/>
      <c r="EO23" s="2"/>
      <c r="EP23" s="29"/>
      <c r="EQ23" s="38"/>
      <c r="ER23" s="2"/>
      <c r="ES23" s="2"/>
      <c r="ET23" s="2"/>
      <c r="EU23" s="2"/>
      <c r="EV23" s="29"/>
      <c r="EW23" s="38"/>
      <c r="EX23" s="2"/>
      <c r="EY23" s="2"/>
      <c r="EZ23" s="2"/>
      <c r="FA23" s="2"/>
      <c r="FB23" s="2"/>
      <c r="FC23" s="2"/>
      <c r="FD23" s="2"/>
      <c r="FE23" s="29"/>
      <c r="FF23" s="37"/>
      <c r="FG23" s="1"/>
      <c r="FH23" s="1"/>
      <c r="FI23" s="1"/>
      <c r="FJ23" s="27"/>
      <c r="FK23" s="37"/>
      <c r="FL23" s="1"/>
      <c r="FM23" s="1"/>
      <c r="FN23" s="27"/>
    </row>
    <row r="24" spans="1:170" x14ac:dyDescent="0.2">
      <c r="A24" s="5" t="s">
        <v>19</v>
      </c>
      <c r="B24" s="38"/>
      <c r="C24" s="44"/>
      <c r="D24" s="3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9"/>
      <c r="AB24" s="38"/>
      <c r="AC24" s="2"/>
      <c r="AD24" s="2"/>
      <c r="AE24" s="2"/>
      <c r="AF24" s="2"/>
      <c r="AG24" s="29"/>
      <c r="AH24" s="38"/>
      <c r="AI24" s="2"/>
      <c r="AJ24" s="2"/>
      <c r="AK24" s="2"/>
      <c r="AL24" s="2"/>
      <c r="AM24" s="2"/>
      <c r="AN24" s="2"/>
      <c r="AO24" s="29"/>
      <c r="AP24" s="38"/>
      <c r="AQ24" s="2"/>
      <c r="AR24" s="2"/>
      <c r="AS24" s="2"/>
      <c r="AT24" s="2"/>
      <c r="AU24" s="2"/>
      <c r="AV24" s="29"/>
      <c r="AW24" s="38"/>
      <c r="AX24" s="2"/>
      <c r="AY24" s="2"/>
      <c r="AZ24" s="2"/>
      <c r="BA24" s="2"/>
      <c r="BB24" s="2"/>
      <c r="BC24" s="29"/>
      <c r="BD24" s="38"/>
      <c r="BE24" s="2"/>
      <c r="BF24" s="2"/>
      <c r="BG24" s="2"/>
      <c r="BH24" s="2"/>
      <c r="BI24" s="2"/>
      <c r="BJ24" s="2"/>
      <c r="BK24" s="29"/>
      <c r="BL24" s="38"/>
      <c r="BM24" s="2"/>
      <c r="BN24" s="29"/>
      <c r="BO24" s="37"/>
      <c r="BP24" s="1"/>
      <c r="BQ24" s="1"/>
      <c r="BR24" s="1"/>
      <c r="BS24" s="1"/>
      <c r="BT24" s="1"/>
      <c r="BU24" s="27"/>
      <c r="BV24" s="49"/>
      <c r="BW24" s="38"/>
      <c r="BX24" s="2"/>
      <c r="BY24" s="2"/>
      <c r="BZ24" s="29"/>
      <c r="CA24" s="38"/>
      <c r="CB24" s="2"/>
      <c r="CC24" s="2"/>
      <c r="CD24" s="2"/>
      <c r="CE24" s="2"/>
      <c r="CF24" s="2"/>
      <c r="CG24" s="29"/>
      <c r="CH24" s="38"/>
      <c r="CI24" s="5"/>
      <c r="CJ24" s="5"/>
      <c r="CK24" s="5"/>
      <c r="CL24" s="5"/>
      <c r="CM24" s="5"/>
      <c r="CN24" s="29"/>
      <c r="CO24" s="28"/>
      <c r="CP24" s="5"/>
      <c r="CQ24" s="5"/>
      <c r="CR24" s="5"/>
      <c r="CS24" s="5"/>
      <c r="CT24" s="5"/>
      <c r="CU24" s="5"/>
      <c r="CV24" s="5"/>
      <c r="CW24" s="29"/>
      <c r="CX24" s="189"/>
      <c r="CY24" s="38"/>
      <c r="CZ24" s="3"/>
      <c r="DA24" s="3"/>
      <c r="DB24" s="3"/>
      <c r="DC24" s="29"/>
      <c r="DD24" s="38"/>
      <c r="DE24" s="2"/>
      <c r="DF24" s="2"/>
      <c r="DG24" s="2"/>
      <c r="DH24" s="2"/>
      <c r="DI24" s="29"/>
      <c r="DJ24" s="3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9"/>
      <c r="EA24" s="38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9"/>
      <c r="EM24" s="38"/>
      <c r="EN24" s="2"/>
      <c r="EO24" s="2"/>
      <c r="EP24" s="29"/>
      <c r="EQ24" s="38"/>
      <c r="ER24" s="2"/>
      <c r="ES24" s="2"/>
      <c r="ET24" s="2"/>
      <c r="EU24" s="2"/>
      <c r="EV24" s="29"/>
      <c r="EW24" s="38"/>
      <c r="EX24" s="2"/>
      <c r="EY24" s="2"/>
      <c r="EZ24" s="2"/>
      <c r="FA24" s="2"/>
      <c r="FB24" s="2"/>
      <c r="FC24" s="2"/>
      <c r="FD24" s="2"/>
      <c r="FE24" s="29"/>
      <c r="FF24" s="38"/>
      <c r="FG24" s="2"/>
      <c r="FH24" s="2"/>
      <c r="FI24" s="2"/>
      <c r="FJ24" s="29"/>
      <c r="FK24" s="37"/>
      <c r="FL24" s="1"/>
      <c r="FM24" s="1"/>
      <c r="FN24" s="27"/>
    </row>
    <row r="25" spans="1:170" x14ac:dyDescent="0.2">
      <c r="A25" s="5" t="s">
        <v>20</v>
      </c>
      <c r="B25" s="38"/>
      <c r="C25" s="44"/>
      <c r="D25" s="3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9"/>
      <c r="AB25" s="38"/>
      <c r="AC25" s="2"/>
      <c r="AD25" s="2"/>
      <c r="AE25" s="2"/>
      <c r="AF25" s="2"/>
      <c r="AG25" s="29"/>
      <c r="AH25" s="38"/>
      <c r="AI25" s="2"/>
      <c r="AJ25" s="2"/>
      <c r="AK25" s="2"/>
      <c r="AL25" s="2"/>
      <c r="AM25" s="2"/>
      <c r="AN25" s="2"/>
      <c r="AO25" s="29"/>
      <c r="AP25" s="38"/>
      <c r="AQ25" s="2"/>
      <c r="AR25" s="2"/>
      <c r="AS25" s="2"/>
      <c r="AT25" s="2"/>
      <c r="AU25" s="2"/>
      <c r="AV25" s="29"/>
      <c r="AW25" s="38"/>
      <c r="AX25" s="2"/>
      <c r="AY25" s="2"/>
      <c r="AZ25" s="2"/>
      <c r="BA25" s="2"/>
      <c r="BB25" s="2"/>
      <c r="BC25" s="29"/>
      <c r="BD25" s="38"/>
      <c r="BE25" s="2"/>
      <c r="BF25" s="2"/>
      <c r="BG25" s="2"/>
      <c r="BH25" s="2"/>
      <c r="BI25" s="2"/>
      <c r="BJ25" s="2"/>
      <c r="BK25" s="29"/>
      <c r="BL25" s="38"/>
      <c r="BM25" s="2"/>
      <c r="BN25" s="29"/>
      <c r="BO25" s="37"/>
      <c r="BP25" s="1"/>
      <c r="BQ25" s="1"/>
      <c r="BR25" s="1"/>
      <c r="BS25" s="1"/>
      <c r="BT25" s="1"/>
      <c r="BU25" s="27"/>
      <c r="BV25" s="49"/>
      <c r="BW25" s="38"/>
      <c r="BX25" s="2"/>
      <c r="BY25" s="2"/>
      <c r="BZ25" s="29"/>
      <c r="CA25" s="38"/>
      <c r="CB25" s="2"/>
      <c r="CC25" s="2"/>
      <c r="CD25" s="2"/>
      <c r="CE25" s="2"/>
      <c r="CF25" s="2"/>
      <c r="CG25" s="29"/>
      <c r="CH25" s="38"/>
      <c r="CI25" s="5"/>
      <c r="CJ25" s="5"/>
      <c r="CK25" s="5"/>
      <c r="CL25" s="5"/>
      <c r="CM25" s="5"/>
      <c r="CN25" s="29"/>
      <c r="CO25" s="28"/>
      <c r="CP25" s="5"/>
      <c r="CQ25" s="5"/>
      <c r="CR25" s="5"/>
      <c r="CS25" s="5"/>
      <c r="CT25" s="5"/>
      <c r="CU25" s="5"/>
      <c r="CV25" s="5"/>
      <c r="CW25" s="29"/>
      <c r="CX25" s="189"/>
      <c r="CY25" s="38"/>
      <c r="CZ25" s="3"/>
      <c r="DA25" s="3"/>
      <c r="DB25" s="3"/>
      <c r="DC25" s="29"/>
      <c r="DD25" s="38"/>
      <c r="DE25" s="2"/>
      <c r="DF25" s="2"/>
      <c r="DG25" s="2"/>
      <c r="DH25" s="2"/>
      <c r="DI25" s="29"/>
      <c r="DJ25" s="3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9"/>
      <c r="EA25" s="38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9"/>
      <c r="EM25" s="38"/>
      <c r="EN25" s="2"/>
      <c r="EO25" s="2"/>
      <c r="EP25" s="29"/>
      <c r="EQ25" s="38"/>
      <c r="ER25" s="2"/>
      <c r="ES25" s="2"/>
      <c r="ET25" s="2"/>
      <c r="EU25" s="2"/>
      <c r="EV25" s="29"/>
      <c r="EW25" s="38"/>
      <c r="EX25" s="2"/>
      <c r="EY25" s="2"/>
      <c r="EZ25" s="2"/>
      <c r="FA25" s="2"/>
      <c r="FB25" s="2"/>
      <c r="FC25" s="2"/>
      <c r="FD25" s="2"/>
      <c r="FE25" s="29"/>
      <c r="FF25" s="38"/>
      <c r="FG25" s="2"/>
      <c r="FH25" s="2"/>
      <c r="FI25" s="2"/>
      <c r="FJ25" s="29"/>
      <c r="FK25" s="37"/>
      <c r="FL25" s="1"/>
      <c r="FM25" s="1"/>
      <c r="FN25" s="27"/>
    </row>
    <row r="26" spans="1:170" x14ac:dyDescent="0.2">
      <c r="A26" s="5" t="s">
        <v>21</v>
      </c>
      <c r="B26" s="38"/>
      <c r="C26" s="44"/>
      <c r="D26" s="3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9"/>
      <c r="AB26" s="38"/>
      <c r="AC26" s="2"/>
      <c r="AD26" s="2"/>
      <c r="AE26" s="2"/>
      <c r="AF26" s="2"/>
      <c r="AG26" s="29"/>
      <c r="AH26" s="38"/>
      <c r="AI26" s="2"/>
      <c r="AJ26" s="2"/>
      <c r="AK26" s="2"/>
      <c r="AL26" s="2"/>
      <c r="AM26" s="2"/>
      <c r="AN26" s="2"/>
      <c r="AO26" s="29"/>
      <c r="AP26" s="38"/>
      <c r="AQ26" s="2"/>
      <c r="AR26" s="2"/>
      <c r="AS26" s="2"/>
      <c r="AT26" s="2"/>
      <c r="AU26" s="2"/>
      <c r="AV26" s="29"/>
      <c r="AW26" s="38"/>
      <c r="AX26" s="2"/>
      <c r="AY26" s="2"/>
      <c r="AZ26" s="2"/>
      <c r="BA26" s="2"/>
      <c r="BB26" s="2"/>
      <c r="BC26" s="29"/>
      <c r="BD26" s="38"/>
      <c r="BE26" s="2"/>
      <c r="BF26" s="2"/>
      <c r="BG26" s="2"/>
      <c r="BH26" s="2"/>
      <c r="BI26" s="2"/>
      <c r="BJ26" s="2"/>
      <c r="BK26" s="29"/>
      <c r="BL26" s="38"/>
      <c r="BM26" s="2"/>
      <c r="BN26" s="29"/>
      <c r="BO26" s="38"/>
      <c r="BP26" s="2"/>
      <c r="BQ26" s="2"/>
      <c r="BR26" s="2"/>
      <c r="BS26" s="2"/>
      <c r="BT26" s="2"/>
      <c r="BU26" s="29"/>
      <c r="BV26" s="53"/>
      <c r="BW26" s="38"/>
      <c r="BX26" s="2"/>
      <c r="BY26" s="2"/>
      <c r="BZ26" s="29"/>
      <c r="CA26" s="37"/>
      <c r="CB26" s="1"/>
      <c r="CC26" s="1"/>
      <c r="CD26" s="1"/>
      <c r="CE26" s="1"/>
      <c r="CF26" s="1"/>
      <c r="CG26" s="27"/>
      <c r="CH26" s="38"/>
      <c r="CI26" s="5"/>
      <c r="CJ26" s="5"/>
      <c r="CK26" s="5"/>
      <c r="CL26" s="5"/>
      <c r="CM26" s="5"/>
      <c r="CN26" s="29"/>
      <c r="CO26" s="28"/>
      <c r="CP26" s="5"/>
      <c r="CQ26" s="5"/>
      <c r="CR26" s="5"/>
      <c r="CS26" s="5"/>
      <c r="CT26" s="5"/>
      <c r="CU26" s="5"/>
      <c r="CV26" s="5"/>
      <c r="CW26" s="29"/>
      <c r="CX26" s="189"/>
      <c r="CY26" s="38"/>
      <c r="CZ26" s="3"/>
      <c r="DA26" s="3"/>
      <c r="DB26" s="3"/>
      <c r="DC26" s="29"/>
      <c r="DD26" s="38"/>
      <c r="DE26" s="2"/>
      <c r="DF26" s="2"/>
      <c r="DG26" s="2"/>
      <c r="DH26" s="2"/>
      <c r="DI26" s="29"/>
      <c r="DJ26" s="3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9"/>
      <c r="EA26" s="38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9"/>
      <c r="EM26" s="38"/>
      <c r="EN26" s="2"/>
      <c r="EO26" s="2"/>
      <c r="EP26" s="29"/>
      <c r="EQ26" s="38"/>
      <c r="ER26" s="2"/>
      <c r="ES26" s="2"/>
      <c r="ET26" s="2"/>
      <c r="EU26" s="2"/>
      <c r="EV26" s="29"/>
      <c r="EW26" s="38"/>
      <c r="EX26" s="2"/>
      <c r="EY26" s="2"/>
      <c r="EZ26" s="2"/>
      <c r="FA26" s="2"/>
      <c r="FB26" s="2"/>
      <c r="FC26" s="2"/>
      <c r="FD26" s="2"/>
      <c r="FE26" s="29"/>
      <c r="FF26" s="38"/>
      <c r="FG26" s="2"/>
      <c r="FH26" s="2"/>
      <c r="FI26" s="2"/>
      <c r="FJ26" s="29"/>
      <c r="FK26" s="37"/>
      <c r="FL26" s="1"/>
      <c r="FM26" s="1"/>
      <c r="FN26" s="27"/>
    </row>
    <row r="27" spans="1:170" x14ac:dyDescent="0.2">
      <c r="A27" s="5" t="s">
        <v>22</v>
      </c>
      <c r="B27" s="38"/>
      <c r="C27" s="44"/>
      <c r="D27" s="3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9"/>
      <c r="AB27" s="38"/>
      <c r="AC27" s="2"/>
      <c r="AD27" s="2"/>
      <c r="AE27" s="2"/>
      <c r="AF27" s="2"/>
      <c r="AG27" s="29"/>
      <c r="AH27" s="38"/>
      <c r="AI27" s="2"/>
      <c r="AJ27" s="2"/>
      <c r="AK27" s="2"/>
      <c r="AL27" s="2"/>
      <c r="AM27" s="2"/>
      <c r="AN27" s="2"/>
      <c r="AO27" s="29"/>
      <c r="AP27" s="38"/>
      <c r="AQ27" s="2"/>
      <c r="AR27" s="2"/>
      <c r="AS27" s="2"/>
      <c r="AT27" s="2"/>
      <c r="AU27" s="2"/>
      <c r="AV27" s="29"/>
      <c r="AW27" s="38"/>
      <c r="AX27" s="2"/>
      <c r="AY27" s="2"/>
      <c r="AZ27" s="2"/>
      <c r="BA27" s="2"/>
      <c r="BB27" s="2"/>
      <c r="BC27" s="29"/>
      <c r="BD27" s="38"/>
      <c r="BE27" s="2"/>
      <c r="BF27" s="2"/>
      <c r="BG27" s="2"/>
      <c r="BH27" s="2"/>
      <c r="BI27" s="2"/>
      <c r="BJ27" s="2"/>
      <c r="BK27" s="29"/>
      <c r="BL27" s="38"/>
      <c r="BM27" s="2"/>
      <c r="BN27" s="29"/>
      <c r="BO27" s="38"/>
      <c r="BP27" s="2"/>
      <c r="BQ27" s="2"/>
      <c r="BR27" s="2"/>
      <c r="BS27" s="2"/>
      <c r="BT27" s="2"/>
      <c r="BU27" s="29"/>
      <c r="BV27" s="49"/>
      <c r="BW27" s="38"/>
      <c r="BX27" s="2"/>
      <c r="BY27" s="2"/>
      <c r="BZ27" s="29"/>
      <c r="CA27" s="38"/>
      <c r="CB27" s="2"/>
      <c r="CC27" s="2"/>
      <c r="CD27" s="2"/>
      <c r="CE27" s="2"/>
      <c r="CF27" s="2"/>
      <c r="CG27" s="29"/>
      <c r="CH27" s="38"/>
      <c r="CI27" s="5"/>
      <c r="CJ27" s="5"/>
      <c r="CK27" s="5"/>
      <c r="CL27" s="5"/>
      <c r="CM27" s="5"/>
      <c r="CN27" s="29"/>
      <c r="CO27" s="28"/>
      <c r="CP27" s="5"/>
      <c r="CQ27" s="5"/>
      <c r="CR27" s="5"/>
      <c r="CS27" s="5"/>
      <c r="CT27" s="5"/>
      <c r="CU27" s="5"/>
      <c r="CV27" s="5"/>
      <c r="CW27" s="29"/>
      <c r="CX27" s="189"/>
      <c r="CY27" s="38"/>
      <c r="CZ27" s="3"/>
      <c r="DA27" s="3"/>
      <c r="DB27" s="3"/>
      <c r="DC27" s="29"/>
      <c r="DD27" s="38"/>
      <c r="DE27" s="2"/>
      <c r="DF27" s="2"/>
      <c r="DG27" s="2"/>
      <c r="DH27" s="2"/>
      <c r="DI27" s="29"/>
      <c r="DJ27" s="4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2"/>
      <c r="DV27" s="2"/>
      <c r="DW27" s="1"/>
      <c r="DX27" s="2"/>
      <c r="DY27" s="2"/>
      <c r="DZ27" s="29"/>
      <c r="EA27" s="38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9"/>
      <c r="EM27" s="38"/>
      <c r="EN27" s="2"/>
      <c r="EO27" s="2"/>
      <c r="EP27" s="29"/>
      <c r="EQ27" s="38"/>
      <c r="ER27" s="2"/>
      <c r="ES27" s="2"/>
      <c r="ET27" s="2"/>
      <c r="EU27" s="2"/>
      <c r="EV27" s="29"/>
      <c r="EW27" s="38"/>
      <c r="EX27" s="2"/>
      <c r="EY27" s="2"/>
      <c r="EZ27" s="2"/>
      <c r="FA27" s="2"/>
      <c r="FB27" s="2"/>
      <c r="FC27" s="2"/>
      <c r="FD27" s="2"/>
      <c r="FE27" s="29"/>
      <c r="FF27" s="38"/>
      <c r="FG27" s="2"/>
      <c r="FH27" s="2"/>
      <c r="FI27" s="2"/>
      <c r="FJ27" s="29"/>
      <c r="FK27" s="37"/>
      <c r="FL27" s="1"/>
      <c r="FM27" s="1"/>
      <c r="FN27" s="27"/>
    </row>
    <row r="28" spans="1:170" x14ac:dyDescent="0.2">
      <c r="A28" s="5" t="s">
        <v>23</v>
      </c>
      <c r="B28" s="38"/>
      <c r="C28" s="44"/>
      <c r="D28" s="3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9"/>
      <c r="AB28" s="38"/>
      <c r="AC28" s="2"/>
      <c r="AD28" s="2"/>
      <c r="AE28" s="2"/>
      <c r="AF28" s="2"/>
      <c r="AG28" s="29"/>
      <c r="AH28" s="38"/>
      <c r="AI28" s="2"/>
      <c r="AJ28" s="2"/>
      <c r="AK28" s="2"/>
      <c r="AL28" s="2"/>
      <c r="AM28" s="2"/>
      <c r="AN28" s="2"/>
      <c r="AO28" s="29"/>
      <c r="AP28" s="38"/>
      <c r="AQ28" s="2"/>
      <c r="AR28" s="2"/>
      <c r="AS28" s="2"/>
      <c r="AT28" s="2"/>
      <c r="AU28" s="2"/>
      <c r="AV28" s="29"/>
      <c r="AW28" s="38"/>
      <c r="AX28" s="2"/>
      <c r="AY28" s="2"/>
      <c r="AZ28" s="2"/>
      <c r="BA28" s="2"/>
      <c r="BB28" s="2"/>
      <c r="BC28" s="29"/>
      <c r="BD28" s="38"/>
      <c r="BE28" s="2"/>
      <c r="BF28" s="2"/>
      <c r="BG28" s="2"/>
      <c r="BH28" s="2"/>
      <c r="BI28" s="2"/>
      <c r="BJ28" s="2"/>
      <c r="BK28" s="29"/>
      <c r="BL28" s="38"/>
      <c r="BM28" s="2"/>
      <c r="BN28" s="29"/>
      <c r="BO28" s="38"/>
      <c r="BP28" s="2"/>
      <c r="BQ28" s="2"/>
      <c r="BR28" s="2"/>
      <c r="BS28" s="2"/>
      <c r="BT28" s="2"/>
      <c r="BU28" s="29"/>
      <c r="BV28" s="49"/>
      <c r="BW28" s="38"/>
      <c r="BX28" s="2"/>
      <c r="BY28" s="2"/>
      <c r="BZ28" s="29"/>
      <c r="CA28" s="38"/>
      <c r="CB28" s="2"/>
      <c r="CC28" s="2"/>
      <c r="CD28" s="2"/>
      <c r="CE28" s="2"/>
      <c r="CF28" s="2"/>
      <c r="CG28" s="29"/>
      <c r="CH28" s="38"/>
      <c r="CI28" s="5"/>
      <c r="CJ28" s="5"/>
      <c r="CK28" s="5"/>
      <c r="CL28" s="5"/>
      <c r="CM28" s="5"/>
      <c r="CN28" s="29"/>
      <c r="CO28" s="28"/>
      <c r="CP28" s="5"/>
      <c r="CQ28" s="5"/>
      <c r="CR28" s="5"/>
      <c r="CS28" s="5"/>
      <c r="CT28" s="5"/>
      <c r="CU28" s="5"/>
      <c r="CV28" s="5"/>
      <c r="CW28" s="29"/>
      <c r="CX28" s="189"/>
      <c r="CY28" s="38"/>
      <c r="CZ28" s="3"/>
      <c r="DA28" s="3"/>
      <c r="DB28" s="3"/>
      <c r="DC28" s="29"/>
      <c r="DD28" s="38"/>
      <c r="DE28" s="2"/>
      <c r="DF28" s="2"/>
      <c r="DG28" s="2"/>
      <c r="DH28" s="2"/>
      <c r="DI28" s="29"/>
      <c r="DJ28" s="4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2"/>
      <c r="DV28" s="2"/>
      <c r="DW28" s="1"/>
      <c r="DX28" s="2"/>
      <c r="DY28" s="2"/>
      <c r="DZ28" s="29"/>
      <c r="EA28" s="38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9"/>
      <c r="EM28" s="38"/>
      <c r="EN28" s="2"/>
      <c r="EO28" s="2"/>
      <c r="EP28" s="29"/>
      <c r="EQ28" s="38"/>
      <c r="ER28" s="2"/>
      <c r="ES28" s="2"/>
      <c r="ET28" s="2"/>
      <c r="EU28" s="2"/>
      <c r="EV28" s="29"/>
      <c r="EW28" s="38"/>
      <c r="EX28" s="2"/>
      <c r="EY28" s="2"/>
      <c r="EZ28" s="2"/>
      <c r="FA28" s="2"/>
      <c r="FB28" s="2"/>
      <c r="FC28" s="2"/>
      <c r="FD28" s="2"/>
      <c r="FE28" s="29"/>
      <c r="FF28" s="38"/>
      <c r="FG28" s="2"/>
      <c r="FH28" s="2"/>
      <c r="FI28" s="2"/>
      <c r="FJ28" s="29"/>
      <c r="FK28" s="37"/>
      <c r="FL28" s="1"/>
      <c r="FM28" s="1"/>
      <c r="FN28" s="27"/>
    </row>
    <row r="29" spans="1:170" x14ac:dyDescent="0.2">
      <c r="A29" s="5" t="s">
        <v>24</v>
      </c>
      <c r="B29" s="38"/>
      <c r="C29" s="44"/>
      <c r="D29" s="3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9"/>
      <c r="AB29" s="38"/>
      <c r="AC29" s="2"/>
      <c r="AD29" s="2"/>
      <c r="AE29" s="2"/>
      <c r="AF29" s="2"/>
      <c r="AG29" s="29"/>
      <c r="AH29" s="38"/>
      <c r="AI29" s="2"/>
      <c r="AJ29" s="2"/>
      <c r="AK29" s="2"/>
      <c r="AL29" s="2"/>
      <c r="AM29" s="2"/>
      <c r="AN29" s="2"/>
      <c r="AO29" s="29"/>
      <c r="AP29" s="38"/>
      <c r="AQ29" s="2"/>
      <c r="AR29" s="2"/>
      <c r="AS29" s="2"/>
      <c r="AT29" s="2"/>
      <c r="AU29" s="2"/>
      <c r="AV29" s="29"/>
      <c r="AW29" s="38"/>
      <c r="AX29" s="2"/>
      <c r="AY29" s="2"/>
      <c r="AZ29" s="2"/>
      <c r="BA29" s="2"/>
      <c r="BB29" s="2"/>
      <c r="BC29" s="29"/>
      <c r="BD29" s="38"/>
      <c r="BE29" s="2"/>
      <c r="BF29" s="2"/>
      <c r="BG29" s="2"/>
      <c r="BH29" s="2"/>
      <c r="BI29" s="2"/>
      <c r="BJ29" s="2"/>
      <c r="BK29" s="29"/>
      <c r="BL29" s="38"/>
      <c r="BM29" s="2"/>
      <c r="BN29" s="29"/>
      <c r="BO29" s="38"/>
      <c r="BP29" s="2"/>
      <c r="BQ29" s="2"/>
      <c r="BR29" s="2"/>
      <c r="BS29" s="2"/>
      <c r="BT29" s="2"/>
      <c r="BU29" s="29"/>
      <c r="BV29" s="49"/>
      <c r="BW29" s="38"/>
      <c r="BX29" s="2"/>
      <c r="BY29" s="2"/>
      <c r="BZ29" s="29"/>
      <c r="CA29" s="38"/>
      <c r="CB29" s="2"/>
      <c r="CC29" s="2"/>
      <c r="CD29" s="2"/>
      <c r="CE29" s="2"/>
      <c r="CF29" s="2"/>
      <c r="CG29" s="29"/>
      <c r="CH29" s="38"/>
      <c r="CI29" s="5"/>
      <c r="CJ29" s="5"/>
      <c r="CK29" s="5"/>
      <c r="CL29" s="5"/>
      <c r="CM29" s="5"/>
      <c r="CN29" s="29"/>
      <c r="CO29" s="28"/>
      <c r="CP29" s="5"/>
      <c r="CQ29" s="5"/>
      <c r="CR29" s="5"/>
      <c r="CS29" s="5"/>
      <c r="CT29" s="5"/>
      <c r="CU29" s="5"/>
      <c r="CV29" s="5"/>
      <c r="CW29" s="29"/>
      <c r="CX29" s="189"/>
      <c r="CY29" s="38"/>
      <c r="CZ29" s="3"/>
      <c r="DA29" s="3"/>
      <c r="DB29" s="3"/>
      <c r="DC29" s="29"/>
      <c r="DD29" s="38"/>
      <c r="DE29" s="2"/>
      <c r="DF29" s="2"/>
      <c r="DG29" s="2"/>
      <c r="DH29" s="2"/>
      <c r="DI29" s="29"/>
      <c r="DJ29" s="3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9"/>
      <c r="EA29" s="38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9"/>
      <c r="EM29" s="38"/>
      <c r="EN29" s="2"/>
      <c r="EO29" s="2"/>
      <c r="EP29" s="29"/>
      <c r="EQ29" s="38"/>
      <c r="ER29" s="1"/>
      <c r="ES29" s="1"/>
      <c r="ET29" s="2"/>
      <c r="EU29" s="2"/>
      <c r="EV29" s="29"/>
      <c r="EW29" s="38"/>
      <c r="EX29" s="2"/>
      <c r="EY29" s="2"/>
      <c r="EZ29" s="2"/>
      <c r="FA29" s="2"/>
      <c r="FB29" s="2"/>
      <c r="FC29" s="2"/>
      <c r="FD29" s="2"/>
      <c r="FE29" s="29"/>
      <c r="FF29" s="38"/>
      <c r="FG29" s="2"/>
      <c r="FH29" s="2"/>
      <c r="FI29" s="2"/>
      <c r="FJ29" s="29"/>
      <c r="FK29" s="37"/>
      <c r="FL29" s="1"/>
      <c r="FM29" s="1"/>
      <c r="FN29" s="27"/>
    </row>
    <row r="30" spans="1:170" x14ac:dyDescent="0.2">
      <c r="A30" s="5" t="s">
        <v>27</v>
      </c>
      <c r="B30" s="38"/>
      <c r="C30" s="44"/>
      <c r="D30" s="37"/>
      <c r="E30" s="1"/>
      <c r="F30" s="2"/>
      <c r="G30" s="2"/>
      <c r="H30" s="2"/>
      <c r="I30" s="2"/>
      <c r="J30" s="2"/>
      <c r="K30" s="1"/>
      <c r="L30" s="1"/>
      <c r="M30" s="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9"/>
      <c r="AB30" s="38"/>
      <c r="AC30" s="2"/>
      <c r="AD30" s="2"/>
      <c r="AE30" s="2"/>
      <c r="AF30" s="2"/>
      <c r="AG30" s="29"/>
      <c r="AH30" s="38"/>
      <c r="AI30" s="2"/>
      <c r="AJ30" s="2"/>
      <c r="AK30" s="2"/>
      <c r="AL30" s="2"/>
      <c r="AM30" s="2"/>
      <c r="AN30" s="2"/>
      <c r="AO30" s="29"/>
      <c r="AP30" s="38"/>
      <c r="AQ30" s="2"/>
      <c r="AR30" s="2"/>
      <c r="AS30" s="2"/>
      <c r="AT30" s="2"/>
      <c r="AU30" s="2"/>
      <c r="AV30" s="29"/>
      <c r="AW30" s="38"/>
      <c r="AX30" s="2"/>
      <c r="AY30" s="2"/>
      <c r="AZ30" s="2"/>
      <c r="BA30" s="2"/>
      <c r="BB30" s="2"/>
      <c r="BC30" s="29"/>
      <c r="BD30" s="38"/>
      <c r="BE30" s="2"/>
      <c r="BF30" s="2"/>
      <c r="BG30" s="2"/>
      <c r="BH30" s="2"/>
      <c r="BI30" s="2"/>
      <c r="BJ30" s="2"/>
      <c r="BK30" s="29"/>
      <c r="BL30" s="38"/>
      <c r="BM30" s="2"/>
      <c r="BN30" s="29"/>
      <c r="BO30" s="38"/>
      <c r="BP30" s="2"/>
      <c r="BQ30" s="2"/>
      <c r="BR30" s="2"/>
      <c r="BS30" s="2"/>
      <c r="BT30" s="2"/>
      <c r="BU30" s="29"/>
      <c r="BV30" s="49"/>
      <c r="BW30" s="38"/>
      <c r="BX30" s="2"/>
      <c r="BY30" s="2"/>
      <c r="BZ30" s="29"/>
      <c r="CA30" s="38"/>
      <c r="CB30" s="2"/>
      <c r="CC30" s="2"/>
      <c r="CD30" s="2"/>
      <c r="CE30" s="2"/>
      <c r="CF30" s="2"/>
      <c r="CG30" s="29"/>
      <c r="CH30" s="38"/>
      <c r="CI30" s="5"/>
      <c r="CJ30" s="5"/>
      <c r="CK30" s="5"/>
      <c r="CL30" s="5"/>
      <c r="CM30" s="5"/>
      <c r="CN30" s="29"/>
      <c r="CO30" s="26"/>
      <c r="CP30" s="19"/>
      <c r="CQ30" s="19"/>
      <c r="CR30" s="19"/>
      <c r="CS30" s="19"/>
      <c r="CT30" s="19"/>
      <c r="CU30" s="19"/>
      <c r="CV30" s="19"/>
      <c r="CW30" s="27"/>
      <c r="CX30" s="189"/>
      <c r="CY30" s="38"/>
      <c r="CZ30" s="3"/>
      <c r="DA30" s="3"/>
      <c r="DB30" s="3"/>
      <c r="DC30" s="29"/>
      <c r="DD30" s="38"/>
      <c r="DE30" s="2"/>
      <c r="DF30" s="2"/>
      <c r="DG30" s="2"/>
      <c r="DH30" s="2"/>
      <c r="DI30" s="29"/>
      <c r="DJ30" s="3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9"/>
      <c r="EA30" s="38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9"/>
      <c r="EM30" s="38"/>
      <c r="EN30" s="2"/>
      <c r="EO30" s="2"/>
      <c r="EP30" s="29"/>
      <c r="EQ30" s="38"/>
      <c r="ER30" s="2"/>
      <c r="ES30" s="2"/>
      <c r="ET30" s="2"/>
      <c r="EU30" s="2"/>
      <c r="EV30" s="29"/>
      <c r="EW30" s="38"/>
      <c r="EX30" s="2"/>
      <c r="EY30" s="2"/>
      <c r="EZ30" s="2"/>
      <c r="FA30" s="2"/>
      <c r="FB30" s="2"/>
      <c r="FC30" s="2"/>
      <c r="FD30" s="2"/>
      <c r="FE30" s="29"/>
      <c r="FF30" s="38"/>
      <c r="FG30" s="2"/>
      <c r="FH30" s="2"/>
      <c r="FI30" s="2"/>
      <c r="FJ30" s="29"/>
      <c r="FK30" s="37"/>
      <c r="FL30" s="1"/>
      <c r="FM30" s="1"/>
      <c r="FN30" s="27"/>
    </row>
    <row r="31" spans="1:170" x14ac:dyDescent="0.2">
      <c r="A31" s="5" t="s">
        <v>25</v>
      </c>
      <c r="B31" s="38"/>
      <c r="C31" s="44"/>
      <c r="D31" s="37"/>
      <c r="E31" s="1"/>
      <c r="F31" s="2"/>
      <c r="G31" s="2"/>
      <c r="H31" s="2"/>
      <c r="I31" s="2"/>
      <c r="J31" s="2"/>
      <c r="K31" s="1"/>
      <c r="L31" s="1"/>
      <c r="M31" s="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9"/>
      <c r="AB31" s="38"/>
      <c r="AC31" s="2"/>
      <c r="AD31" s="2"/>
      <c r="AE31" s="2"/>
      <c r="AF31" s="2"/>
      <c r="AG31" s="29"/>
      <c r="AH31" s="38"/>
      <c r="AI31" s="2"/>
      <c r="AJ31" s="2"/>
      <c r="AK31" s="2"/>
      <c r="AL31" s="2"/>
      <c r="AM31" s="2"/>
      <c r="AN31" s="2"/>
      <c r="AO31" s="29"/>
      <c r="AP31" s="38"/>
      <c r="AQ31" s="2"/>
      <c r="AR31" s="2"/>
      <c r="AS31" s="2"/>
      <c r="AT31" s="2"/>
      <c r="AU31" s="2"/>
      <c r="AV31" s="29"/>
      <c r="AW31" s="38"/>
      <c r="AX31" s="2"/>
      <c r="AY31" s="2"/>
      <c r="AZ31" s="2"/>
      <c r="BA31" s="2"/>
      <c r="BB31" s="2"/>
      <c r="BC31" s="29"/>
      <c r="BD31" s="38"/>
      <c r="BE31" s="2"/>
      <c r="BF31" s="2"/>
      <c r="BG31" s="2"/>
      <c r="BH31" s="2"/>
      <c r="BI31" s="2"/>
      <c r="BJ31" s="2"/>
      <c r="BK31" s="29"/>
      <c r="BL31" s="38"/>
      <c r="BM31" s="2"/>
      <c r="BN31" s="29"/>
      <c r="BO31" s="38"/>
      <c r="BP31" s="2"/>
      <c r="BQ31" s="2"/>
      <c r="BR31" s="2"/>
      <c r="BS31" s="2"/>
      <c r="BT31" s="2"/>
      <c r="BU31" s="29"/>
      <c r="BV31" s="49"/>
      <c r="BW31" s="38"/>
      <c r="BX31" s="2"/>
      <c r="BY31" s="2"/>
      <c r="BZ31" s="29"/>
      <c r="CA31" s="38"/>
      <c r="CB31" s="2"/>
      <c r="CC31" s="2"/>
      <c r="CD31" s="2"/>
      <c r="CE31" s="2"/>
      <c r="CF31" s="2"/>
      <c r="CG31" s="29"/>
      <c r="CH31" s="38"/>
      <c r="CI31" s="5"/>
      <c r="CJ31" s="5"/>
      <c r="CK31" s="5"/>
      <c r="CL31" s="5"/>
      <c r="CM31" s="5"/>
      <c r="CN31" s="29"/>
      <c r="CO31" s="28"/>
      <c r="CP31" s="5"/>
      <c r="CQ31" s="5"/>
      <c r="CR31" s="5"/>
      <c r="CS31" s="5"/>
      <c r="CT31" s="5"/>
      <c r="CU31" s="5"/>
      <c r="CV31" s="5"/>
      <c r="CW31" s="29"/>
      <c r="CX31" s="189"/>
      <c r="CY31" s="38"/>
      <c r="CZ31" s="3"/>
      <c r="DA31" s="3"/>
      <c r="DB31" s="3"/>
      <c r="DC31" s="29"/>
      <c r="DD31" s="38"/>
      <c r="DE31" s="2"/>
      <c r="DF31" s="2"/>
      <c r="DG31" s="2"/>
      <c r="DH31" s="2"/>
      <c r="DI31" s="29"/>
      <c r="DJ31" s="3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9"/>
      <c r="EA31" s="38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9"/>
      <c r="EM31" s="38"/>
      <c r="EN31" s="2"/>
      <c r="EO31" s="2"/>
      <c r="EP31" s="29"/>
      <c r="EQ31" s="38"/>
      <c r="ER31" s="2"/>
      <c r="ES31" s="2"/>
      <c r="ET31" s="2"/>
      <c r="EU31" s="2"/>
      <c r="EV31" s="29"/>
      <c r="EW31" s="38"/>
      <c r="EX31" s="2"/>
      <c r="EY31" s="2"/>
      <c r="EZ31" s="2"/>
      <c r="FA31" s="2"/>
      <c r="FB31" s="2"/>
      <c r="FC31" s="2"/>
      <c r="FD31" s="2"/>
      <c r="FE31" s="29"/>
      <c r="FF31" s="38"/>
      <c r="FG31" s="2"/>
      <c r="FH31" s="2"/>
      <c r="FI31" s="2"/>
      <c r="FJ31" s="29"/>
      <c r="FK31" s="37"/>
      <c r="FL31" s="1"/>
      <c r="FM31" s="1"/>
      <c r="FN31" s="27"/>
    </row>
    <row r="32" spans="1:170" x14ac:dyDescent="0.2">
      <c r="A32" s="5" t="s">
        <v>26</v>
      </c>
      <c r="B32" s="38"/>
      <c r="C32" s="44"/>
      <c r="D32" s="37"/>
      <c r="E32" s="1"/>
      <c r="F32" s="2"/>
      <c r="G32" s="2"/>
      <c r="H32" s="2"/>
      <c r="I32" s="2"/>
      <c r="J32" s="2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9"/>
      <c r="AB32" s="38"/>
      <c r="AC32" s="2"/>
      <c r="AD32" s="2"/>
      <c r="AE32" s="2"/>
      <c r="AF32" s="2"/>
      <c r="AG32" s="29"/>
      <c r="AH32" s="38"/>
      <c r="AI32" s="2"/>
      <c r="AJ32" s="2"/>
      <c r="AK32" s="2"/>
      <c r="AL32" s="2"/>
      <c r="AM32" s="2"/>
      <c r="AN32" s="2"/>
      <c r="AO32" s="29"/>
      <c r="AP32" s="38"/>
      <c r="AQ32" s="2"/>
      <c r="AR32" s="2"/>
      <c r="AS32" s="2"/>
      <c r="AT32" s="2"/>
      <c r="AU32" s="2"/>
      <c r="AV32" s="29"/>
      <c r="AW32" s="38"/>
      <c r="AX32" s="2"/>
      <c r="AY32" s="2"/>
      <c r="AZ32" s="2"/>
      <c r="BA32" s="2"/>
      <c r="BB32" s="2"/>
      <c r="BC32" s="29"/>
      <c r="BD32" s="38"/>
      <c r="BE32" s="2"/>
      <c r="BF32" s="2"/>
      <c r="BG32" s="2"/>
      <c r="BH32" s="2"/>
      <c r="BI32" s="2"/>
      <c r="BJ32" s="2"/>
      <c r="BK32" s="29"/>
      <c r="BL32" s="38"/>
      <c r="BM32" s="2"/>
      <c r="BN32" s="29"/>
      <c r="BO32" s="38"/>
      <c r="BP32" s="2"/>
      <c r="BQ32" s="2"/>
      <c r="BR32" s="2"/>
      <c r="BS32" s="2"/>
      <c r="BT32" s="2"/>
      <c r="BU32" s="29"/>
      <c r="BV32" s="49"/>
      <c r="BW32" s="38"/>
      <c r="BX32" s="2"/>
      <c r="BY32" s="2"/>
      <c r="BZ32" s="29"/>
      <c r="CA32" s="38"/>
      <c r="CB32" s="2"/>
      <c r="CC32" s="2"/>
      <c r="CD32" s="2"/>
      <c r="CE32" s="2"/>
      <c r="CF32" s="2"/>
      <c r="CG32" s="29"/>
      <c r="CH32" s="38"/>
      <c r="CI32" s="5"/>
      <c r="CJ32" s="5"/>
      <c r="CK32" s="5"/>
      <c r="CL32" s="5"/>
      <c r="CM32" s="5"/>
      <c r="CN32" s="29"/>
      <c r="CO32" s="28"/>
      <c r="CP32" s="5"/>
      <c r="CQ32" s="5"/>
      <c r="CR32" s="5"/>
      <c r="CS32" s="5"/>
      <c r="CT32" s="5"/>
      <c r="CU32" s="5"/>
      <c r="CV32" s="5"/>
      <c r="CW32" s="29"/>
      <c r="CX32" s="189"/>
      <c r="CY32" s="38"/>
      <c r="CZ32" s="3"/>
      <c r="DA32" s="3"/>
      <c r="DB32" s="3"/>
      <c r="DC32" s="29"/>
      <c r="DD32" s="38"/>
      <c r="DE32" s="2"/>
      <c r="DF32" s="2"/>
      <c r="DG32" s="2"/>
      <c r="DH32" s="2"/>
      <c r="DI32" s="29"/>
      <c r="DJ32" s="3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9"/>
      <c r="EA32" s="38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9"/>
      <c r="EM32" s="38"/>
      <c r="EN32" s="2"/>
      <c r="EO32" s="2"/>
      <c r="EP32" s="29"/>
      <c r="EQ32" s="38"/>
      <c r="ER32" s="2"/>
      <c r="ES32" s="2"/>
      <c r="ET32" s="2"/>
      <c r="EU32" s="2"/>
      <c r="EV32" s="29"/>
      <c r="EW32" s="38"/>
      <c r="EX32" s="2"/>
      <c r="EY32" s="2"/>
      <c r="EZ32" s="2"/>
      <c r="FA32" s="2"/>
      <c r="FB32" s="2"/>
      <c r="FC32" s="2"/>
      <c r="FD32" s="2"/>
      <c r="FE32" s="29"/>
      <c r="FF32" s="38"/>
      <c r="FG32" s="2"/>
      <c r="FH32" s="2"/>
      <c r="FI32" s="2"/>
      <c r="FJ32" s="29"/>
      <c r="FK32" s="37"/>
      <c r="FL32" s="1"/>
      <c r="FM32" s="1"/>
      <c r="FN32" s="27"/>
    </row>
    <row r="33" spans="1:170" x14ac:dyDescent="0.2">
      <c r="A33" s="5" t="s">
        <v>28</v>
      </c>
      <c r="B33" s="38"/>
      <c r="C33" s="44"/>
      <c r="D33" s="3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9"/>
      <c r="AB33" s="38"/>
      <c r="AC33" s="2"/>
      <c r="AD33" s="2"/>
      <c r="AE33" s="2"/>
      <c r="AF33" s="2"/>
      <c r="AG33" s="29"/>
      <c r="AH33" s="38"/>
      <c r="AI33" s="2"/>
      <c r="AJ33" s="2"/>
      <c r="AK33" s="2"/>
      <c r="AL33" s="2"/>
      <c r="AM33" s="2"/>
      <c r="AN33" s="2"/>
      <c r="AO33" s="29"/>
      <c r="AP33" s="38"/>
      <c r="AQ33" s="2"/>
      <c r="AR33" s="2"/>
      <c r="AS33" s="2"/>
      <c r="AT33" s="2"/>
      <c r="AU33" s="2"/>
      <c r="AV33" s="29"/>
      <c r="AW33" s="38"/>
      <c r="AX33" s="2"/>
      <c r="AY33" s="2"/>
      <c r="AZ33" s="2"/>
      <c r="BA33" s="2"/>
      <c r="BB33" s="2"/>
      <c r="BC33" s="29"/>
      <c r="BD33" s="38"/>
      <c r="BE33" s="2"/>
      <c r="BF33" s="2"/>
      <c r="BG33" s="1"/>
      <c r="BH33" s="1"/>
      <c r="BI33" s="1"/>
      <c r="BJ33" s="2"/>
      <c r="BK33" s="29"/>
      <c r="BL33" s="38"/>
      <c r="BM33" s="2"/>
      <c r="BN33" s="29"/>
      <c r="BO33" s="38"/>
      <c r="BP33" s="2"/>
      <c r="BQ33" s="2"/>
      <c r="BR33" s="2"/>
      <c r="BS33" s="2"/>
      <c r="BT33" s="2"/>
      <c r="BU33" s="29"/>
      <c r="BV33" s="49"/>
      <c r="BW33" s="38"/>
      <c r="BX33" s="2"/>
      <c r="BY33" s="2"/>
      <c r="BZ33" s="29"/>
      <c r="CA33" s="38"/>
      <c r="CB33" s="2"/>
      <c r="CC33" s="2"/>
      <c r="CD33" s="2"/>
      <c r="CE33" s="2"/>
      <c r="CF33" s="2"/>
      <c r="CG33" s="29"/>
      <c r="CH33" s="38"/>
      <c r="CI33" s="5"/>
      <c r="CJ33" s="5"/>
      <c r="CK33" s="5"/>
      <c r="CL33" s="5"/>
      <c r="CM33" s="5"/>
      <c r="CN33" s="29"/>
      <c r="CO33" s="28"/>
      <c r="CP33" s="5"/>
      <c r="CQ33" s="5"/>
      <c r="CR33" s="5"/>
      <c r="CS33" s="5"/>
      <c r="CT33" s="5"/>
      <c r="CU33" s="5"/>
      <c r="CV33" s="5"/>
      <c r="CW33" s="29"/>
      <c r="CX33" s="189"/>
      <c r="CY33" s="38"/>
      <c r="CZ33" s="3"/>
      <c r="DA33" s="3"/>
      <c r="DB33" s="3"/>
      <c r="DC33" s="29"/>
      <c r="DD33" s="38"/>
      <c r="DE33" s="2"/>
      <c r="DF33" s="2"/>
      <c r="DG33" s="2"/>
      <c r="DH33" s="2"/>
      <c r="DI33" s="29"/>
      <c r="DJ33" s="3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9"/>
      <c r="EA33" s="38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9"/>
      <c r="EM33" s="38"/>
      <c r="EN33" s="2"/>
      <c r="EO33" s="2"/>
      <c r="EP33" s="29"/>
      <c r="EQ33" s="38"/>
      <c r="ER33" s="2"/>
      <c r="ES33" s="2"/>
      <c r="ET33" s="2"/>
      <c r="EU33" s="2"/>
      <c r="EV33" s="29"/>
      <c r="EW33" s="38"/>
      <c r="EX33" s="2"/>
      <c r="EY33" s="2"/>
      <c r="EZ33" s="2"/>
      <c r="FA33" s="2"/>
      <c r="FB33" s="2"/>
      <c r="FC33" s="2"/>
      <c r="FD33" s="2"/>
      <c r="FE33" s="29"/>
      <c r="FF33" s="38"/>
      <c r="FG33" s="2"/>
      <c r="FH33" s="2"/>
      <c r="FI33" s="2"/>
      <c r="FJ33" s="29"/>
      <c r="FK33" s="37"/>
      <c r="FL33" s="1"/>
      <c r="FM33" s="1"/>
      <c r="FN33" s="27"/>
    </row>
    <row r="34" spans="1:170" x14ac:dyDescent="0.2">
      <c r="A34" s="5" t="s">
        <v>29</v>
      </c>
      <c r="B34" s="38"/>
      <c r="C34" s="44"/>
      <c r="D34" s="3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9"/>
      <c r="AB34" s="38"/>
      <c r="AC34" s="2"/>
      <c r="AD34" s="2"/>
      <c r="AE34" s="2"/>
      <c r="AF34" s="2"/>
      <c r="AG34" s="29"/>
      <c r="AH34" s="38"/>
      <c r="AI34" s="2"/>
      <c r="AJ34" s="2"/>
      <c r="AK34" s="2"/>
      <c r="AL34" s="2"/>
      <c r="AM34" s="2"/>
      <c r="AN34" s="2"/>
      <c r="AO34" s="29"/>
      <c r="AP34" s="38"/>
      <c r="AQ34" s="2"/>
      <c r="AR34" s="2"/>
      <c r="AS34" s="2"/>
      <c r="AT34" s="2"/>
      <c r="AU34" s="2"/>
      <c r="AV34" s="29"/>
      <c r="AW34" s="38"/>
      <c r="AX34" s="2"/>
      <c r="AY34" s="2"/>
      <c r="AZ34" s="2"/>
      <c r="BA34" s="2"/>
      <c r="BB34" s="2"/>
      <c r="BC34" s="29"/>
      <c r="BD34" s="38"/>
      <c r="BE34" s="2"/>
      <c r="BF34" s="2"/>
      <c r="BG34" s="1"/>
      <c r="BH34" s="1"/>
      <c r="BI34" s="1"/>
      <c r="BJ34" s="2"/>
      <c r="BK34" s="29"/>
      <c r="BL34" s="38"/>
      <c r="BM34" s="2"/>
      <c r="BN34" s="29"/>
      <c r="BO34" s="38"/>
      <c r="BP34" s="2"/>
      <c r="BQ34" s="2"/>
      <c r="BR34" s="2"/>
      <c r="BS34" s="2"/>
      <c r="BT34" s="2"/>
      <c r="BU34" s="29"/>
      <c r="BV34" s="49"/>
      <c r="BW34" s="38"/>
      <c r="BX34" s="2"/>
      <c r="BY34" s="2"/>
      <c r="BZ34" s="29"/>
      <c r="CA34" s="38"/>
      <c r="CB34" s="2"/>
      <c r="CC34" s="2"/>
      <c r="CD34" s="2"/>
      <c r="CE34" s="2"/>
      <c r="CF34" s="2"/>
      <c r="CG34" s="29"/>
      <c r="CH34" s="38"/>
      <c r="CI34" s="5"/>
      <c r="CJ34" s="5"/>
      <c r="CK34" s="5"/>
      <c r="CL34" s="5"/>
      <c r="CM34" s="5"/>
      <c r="CN34" s="29"/>
      <c r="CO34" s="28"/>
      <c r="CP34" s="5"/>
      <c r="CQ34" s="5"/>
      <c r="CR34" s="5"/>
      <c r="CS34" s="5"/>
      <c r="CT34" s="5"/>
      <c r="CU34" s="5"/>
      <c r="CV34" s="5"/>
      <c r="CW34" s="29"/>
      <c r="CX34" s="189"/>
      <c r="CY34" s="38"/>
      <c r="CZ34" s="3"/>
      <c r="DA34" s="3"/>
      <c r="DB34" s="3"/>
      <c r="DC34" s="29"/>
      <c r="DD34" s="38"/>
      <c r="DE34" s="2"/>
      <c r="DF34" s="2"/>
      <c r="DG34" s="2"/>
      <c r="DH34" s="2"/>
      <c r="DI34" s="29"/>
      <c r="DJ34" s="3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9"/>
      <c r="EA34" s="38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9"/>
      <c r="EM34" s="38"/>
      <c r="EN34" s="2"/>
      <c r="EO34" s="2"/>
      <c r="EP34" s="29"/>
      <c r="EQ34" s="38"/>
      <c r="ER34" s="2"/>
      <c r="ES34" s="2"/>
      <c r="ET34" s="2"/>
      <c r="EU34" s="2"/>
      <c r="EV34" s="29"/>
      <c r="EW34" s="38"/>
      <c r="EX34" s="2"/>
      <c r="EY34" s="2"/>
      <c r="EZ34" s="2"/>
      <c r="FA34" s="2"/>
      <c r="FB34" s="2"/>
      <c r="FC34" s="2"/>
      <c r="FD34" s="2"/>
      <c r="FE34" s="29"/>
      <c r="FF34" s="38"/>
      <c r="FG34" s="2"/>
      <c r="FH34" s="2"/>
      <c r="FI34" s="2"/>
      <c r="FJ34" s="29"/>
      <c r="FK34" s="37"/>
      <c r="FL34" s="1"/>
      <c r="FM34" s="1"/>
      <c r="FN34" s="27"/>
    </row>
    <row r="35" spans="1:170" x14ac:dyDescent="0.2">
      <c r="A35" s="5" t="s">
        <v>30</v>
      </c>
      <c r="B35" s="38"/>
      <c r="C35" s="44"/>
      <c r="D35" s="3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9"/>
      <c r="AB35" s="38"/>
      <c r="AC35" s="2"/>
      <c r="AD35" s="2"/>
      <c r="AE35" s="2"/>
      <c r="AF35" s="2"/>
      <c r="AG35" s="29"/>
      <c r="AH35" s="38"/>
      <c r="AI35" s="2"/>
      <c r="AJ35" s="2"/>
      <c r="AK35" s="2"/>
      <c r="AL35" s="2"/>
      <c r="AM35" s="2"/>
      <c r="AN35" s="2"/>
      <c r="AO35" s="29"/>
      <c r="AP35" s="38"/>
      <c r="AQ35" s="2"/>
      <c r="AR35" s="2"/>
      <c r="AS35" s="2"/>
      <c r="AT35" s="2"/>
      <c r="AU35" s="2"/>
      <c r="AV35" s="29"/>
      <c r="AW35" s="38"/>
      <c r="AX35" s="2"/>
      <c r="AY35" s="2"/>
      <c r="AZ35" s="2"/>
      <c r="BA35" s="2"/>
      <c r="BB35" s="2"/>
      <c r="BC35" s="29"/>
      <c r="BD35" s="38"/>
      <c r="BE35" s="2"/>
      <c r="BF35" s="2"/>
      <c r="BG35" s="1"/>
      <c r="BH35" s="1"/>
      <c r="BI35" s="1"/>
      <c r="BJ35" s="2"/>
      <c r="BK35" s="29"/>
      <c r="BL35" s="38"/>
      <c r="BM35" s="2"/>
      <c r="BN35" s="29"/>
      <c r="BO35" s="38"/>
      <c r="BP35" s="2"/>
      <c r="BQ35" s="2"/>
      <c r="BR35" s="2"/>
      <c r="BS35" s="2"/>
      <c r="BT35" s="2"/>
      <c r="BU35" s="29"/>
      <c r="BV35" s="49"/>
      <c r="BW35" s="38"/>
      <c r="BX35" s="2"/>
      <c r="BY35" s="2"/>
      <c r="BZ35" s="29"/>
      <c r="CA35" s="38"/>
      <c r="CB35" s="2"/>
      <c r="CC35" s="2"/>
      <c r="CD35" s="2"/>
      <c r="CE35" s="2"/>
      <c r="CF35" s="2"/>
      <c r="CG35" s="29"/>
      <c r="CH35" s="38"/>
      <c r="CI35" s="5"/>
      <c r="CJ35" s="5"/>
      <c r="CK35" s="5"/>
      <c r="CL35" s="5"/>
      <c r="CM35" s="5"/>
      <c r="CN35" s="29"/>
      <c r="CO35" s="28"/>
      <c r="CP35" s="5"/>
      <c r="CQ35" s="5"/>
      <c r="CR35" s="5"/>
      <c r="CS35" s="5"/>
      <c r="CT35" s="5"/>
      <c r="CU35" s="5"/>
      <c r="CV35" s="5"/>
      <c r="CW35" s="29"/>
      <c r="CX35" s="189"/>
      <c r="CY35" s="38"/>
      <c r="CZ35" s="3"/>
      <c r="DA35" s="3"/>
      <c r="DB35" s="3"/>
      <c r="DC35" s="29"/>
      <c r="DD35" s="38"/>
      <c r="DE35" s="2"/>
      <c r="DF35" s="2"/>
      <c r="DG35" s="2"/>
      <c r="DH35" s="2"/>
      <c r="DI35" s="29"/>
      <c r="DJ35" s="3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9"/>
      <c r="EA35" s="38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9"/>
      <c r="EM35" s="38"/>
      <c r="EN35" s="2"/>
      <c r="EO35" s="2"/>
      <c r="EP35" s="29"/>
      <c r="EQ35" s="38"/>
      <c r="ER35" s="2"/>
      <c r="ES35" s="2"/>
      <c r="ET35" s="2"/>
      <c r="EU35" s="2"/>
      <c r="EV35" s="29"/>
      <c r="EW35" s="38"/>
      <c r="EX35" s="2"/>
      <c r="EY35" s="2"/>
      <c r="EZ35" s="2"/>
      <c r="FA35" s="2"/>
      <c r="FB35" s="2"/>
      <c r="FC35" s="2"/>
      <c r="FD35" s="2"/>
      <c r="FE35" s="29"/>
      <c r="FF35" s="38"/>
      <c r="FG35" s="2"/>
      <c r="FH35" s="2"/>
      <c r="FI35" s="2"/>
      <c r="FJ35" s="29"/>
      <c r="FK35" s="37"/>
      <c r="FL35" s="1"/>
      <c r="FM35" s="1"/>
      <c r="FN35" s="27"/>
    </row>
    <row r="36" spans="1:170" x14ac:dyDescent="0.2">
      <c r="A36" s="5" t="s">
        <v>31</v>
      </c>
      <c r="B36" s="38"/>
      <c r="C36" s="44"/>
      <c r="D36" s="3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9"/>
      <c r="AB36" s="38"/>
      <c r="AC36" s="2"/>
      <c r="AD36" s="2"/>
      <c r="AE36" s="2"/>
      <c r="AF36" s="2"/>
      <c r="AG36" s="29"/>
      <c r="AH36" s="38"/>
      <c r="AI36" s="2"/>
      <c r="AJ36" s="2"/>
      <c r="AK36" s="2"/>
      <c r="AL36" s="2"/>
      <c r="AM36" s="2"/>
      <c r="AN36" s="2"/>
      <c r="AO36" s="29"/>
      <c r="AP36" s="38"/>
      <c r="AQ36" s="2"/>
      <c r="AR36" s="2"/>
      <c r="AS36" s="2"/>
      <c r="AT36" s="2"/>
      <c r="AU36" s="2"/>
      <c r="AV36" s="29"/>
      <c r="AW36" s="38"/>
      <c r="AX36" s="2"/>
      <c r="AY36" s="2"/>
      <c r="AZ36" s="2"/>
      <c r="BA36" s="2"/>
      <c r="BB36" s="2"/>
      <c r="BC36" s="29"/>
      <c r="BD36" s="38"/>
      <c r="BE36" s="2"/>
      <c r="BF36" s="2"/>
      <c r="BG36" s="1"/>
      <c r="BH36" s="1"/>
      <c r="BI36" s="1"/>
      <c r="BJ36" s="2"/>
      <c r="BK36" s="29"/>
      <c r="BL36" s="38"/>
      <c r="BM36" s="2"/>
      <c r="BN36" s="29"/>
      <c r="BO36" s="38"/>
      <c r="BP36" s="2"/>
      <c r="BQ36" s="2"/>
      <c r="BR36" s="2"/>
      <c r="BS36" s="2"/>
      <c r="BT36" s="2"/>
      <c r="BU36" s="29"/>
      <c r="BV36" s="49"/>
      <c r="BW36" s="38"/>
      <c r="BX36" s="2"/>
      <c r="BY36" s="2"/>
      <c r="BZ36" s="29"/>
      <c r="CA36" s="38"/>
      <c r="CB36" s="2"/>
      <c r="CC36" s="2"/>
      <c r="CD36" s="2"/>
      <c r="CE36" s="2"/>
      <c r="CF36" s="2"/>
      <c r="CG36" s="29"/>
      <c r="CH36" s="38"/>
      <c r="CI36" s="5"/>
      <c r="CJ36" s="5"/>
      <c r="CK36" s="5"/>
      <c r="CL36" s="5"/>
      <c r="CM36" s="5"/>
      <c r="CN36" s="29"/>
      <c r="CO36" s="28"/>
      <c r="CP36" s="5"/>
      <c r="CQ36" s="5"/>
      <c r="CR36" s="5"/>
      <c r="CS36" s="5"/>
      <c r="CT36" s="5"/>
      <c r="CU36" s="5"/>
      <c r="CV36" s="5"/>
      <c r="CW36" s="29"/>
      <c r="CX36" s="189"/>
      <c r="CY36" s="38"/>
      <c r="CZ36" s="3"/>
      <c r="DA36" s="3"/>
      <c r="DB36" s="3"/>
      <c r="DC36" s="29"/>
      <c r="DD36" s="38"/>
      <c r="DE36" s="2"/>
      <c r="DF36" s="2"/>
      <c r="DG36" s="2"/>
      <c r="DH36" s="2"/>
      <c r="DI36" s="29"/>
      <c r="DJ36" s="3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9"/>
      <c r="EA36" s="38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9"/>
      <c r="EM36" s="38"/>
      <c r="EN36" s="2"/>
      <c r="EO36" s="2"/>
      <c r="EP36" s="29"/>
      <c r="EQ36" s="38"/>
      <c r="ER36" s="2"/>
      <c r="ES36" s="2"/>
      <c r="ET36" s="2"/>
      <c r="EU36" s="2"/>
      <c r="EV36" s="29"/>
      <c r="EW36" s="38"/>
      <c r="EX36" s="2"/>
      <c r="EY36" s="2"/>
      <c r="EZ36" s="2"/>
      <c r="FA36" s="2"/>
      <c r="FB36" s="2"/>
      <c r="FC36" s="2"/>
      <c r="FD36" s="2"/>
      <c r="FE36" s="29"/>
      <c r="FF36" s="38"/>
      <c r="FG36" s="2"/>
      <c r="FH36" s="2"/>
      <c r="FI36" s="2"/>
      <c r="FJ36" s="29"/>
      <c r="FK36" s="37"/>
      <c r="FL36" s="1"/>
      <c r="FM36" s="1"/>
      <c r="FN36" s="27"/>
    </row>
    <row r="37" spans="1:170" x14ac:dyDescent="0.2">
      <c r="A37" s="5" t="s">
        <v>32</v>
      </c>
      <c r="B37" s="38"/>
      <c r="C37" s="44"/>
      <c r="D37" s="3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9"/>
      <c r="AB37" s="38"/>
      <c r="AC37" s="2"/>
      <c r="AD37" s="2"/>
      <c r="AE37" s="2"/>
      <c r="AF37" s="2"/>
      <c r="AG37" s="29"/>
      <c r="AH37" s="38"/>
      <c r="AI37" s="2"/>
      <c r="AJ37" s="2"/>
      <c r="AK37" s="2"/>
      <c r="AL37" s="2"/>
      <c r="AM37" s="2"/>
      <c r="AN37" s="2"/>
      <c r="AO37" s="29"/>
      <c r="AP37" s="38"/>
      <c r="AQ37" s="2"/>
      <c r="AR37" s="2"/>
      <c r="AS37" s="2"/>
      <c r="AT37" s="2"/>
      <c r="AU37" s="2"/>
      <c r="AV37" s="29"/>
      <c r="AW37" s="38"/>
      <c r="AX37" s="2"/>
      <c r="AY37" s="2"/>
      <c r="AZ37" s="2"/>
      <c r="BA37" s="2"/>
      <c r="BB37" s="2"/>
      <c r="BC37" s="29"/>
      <c r="BD37" s="38"/>
      <c r="BE37" s="2"/>
      <c r="BF37" s="2"/>
      <c r="BG37" s="1"/>
      <c r="BH37" s="1"/>
      <c r="BI37" s="1"/>
      <c r="BJ37" s="2"/>
      <c r="BK37" s="29"/>
      <c r="BL37" s="38"/>
      <c r="BM37" s="2"/>
      <c r="BN37" s="29"/>
      <c r="BO37" s="38"/>
      <c r="BP37" s="2"/>
      <c r="BQ37" s="2"/>
      <c r="BR37" s="2"/>
      <c r="BS37" s="2"/>
      <c r="BT37" s="2"/>
      <c r="BU37" s="29"/>
      <c r="BV37" s="49"/>
      <c r="BW37" s="38"/>
      <c r="BX37" s="2"/>
      <c r="BY37" s="2"/>
      <c r="BZ37" s="29"/>
      <c r="CA37" s="38"/>
      <c r="CB37" s="2"/>
      <c r="CC37" s="2"/>
      <c r="CD37" s="2"/>
      <c r="CE37" s="2"/>
      <c r="CF37" s="2"/>
      <c r="CG37" s="29"/>
      <c r="CH37" s="38"/>
      <c r="CI37" s="5"/>
      <c r="CJ37" s="5"/>
      <c r="CK37" s="5"/>
      <c r="CL37" s="5"/>
      <c r="CM37" s="5"/>
      <c r="CN37" s="29"/>
      <c r="CO37" s="28"/>
      <c r="CP37" s="5"/>
      <c r="CQ37" s="5"/>
      <c r="CR37" s="5"/>
      <c r="CS37" s="5"/>
      <c r="CT37" s="5"/>
      <c r="CU37" s="5"/>
      <c r="CV37" s="5"/>
      <c r="CW37" s="29"/>
      <c r="CX37" s="189"/>
      <c r="CY37" s="38"/>
      <c r="CZ37" s="3"/>
      <c r="DA37" s="3"/>
      <c r="DB37" s="3"/>
      <c r="DC37" s="29"/>
      <c r="DD37" s="38"/>
      <c r="DE37" s="2"/>
      <c r="DF37" s="2"/>
      <c r="DG37" s="2"/>
      <c r="DH37" s="2"/>
      <c r="DI37" s="29"/>
      <c r="DJ37" s="3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9"/>
      <c r="EA37" s="38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9"/>
      <c r="EM37" s="38"/>
      <c r="EN37" s="2"/>
      <c r="EO37" s="2"/>
      <c r="EP37" s="29"/>
      <c r="EQ37" s="38"/>
      <c r="ER37" s="2"/>
      <c r="ES37" s="2"/>
      <c r="ET37" s="2"/>
      <c r="EU37" s="2"/>
      <c r="EV37" s="29"/>
      <c r="EW37" s="38"/>
      <c r="EX37" s="2"/>
      <c r="EY37" s="2"/>
      <c r="EZ37" s="2"/>
      <c r="FA37" s="2"/>
      <c r="FB37" s="2"/>
      <c r="FC37" s="2"/>
      <c r="FD37" s="2"/>
      <c r="FE37" s="29"/>
      <c r="FF37" s="38"/>
      <c r="FG37" s="2"/>
      <c r="FH37" s="2"/>
      <c r="FI37" s="2"/>
      <c r="FJ37" s="29"/>
      <c r="FK37" s="37"/>
      <c r="FL37" s="1"/>
      <c r="FM37" s="1"/>
      <c r="FN37" s="27"/>
    </row>
    <row r="38" spans="1:170" x14ac:dyDescent="0.2">
      <c r="A38" s="5" t="s">
        <v>33</v>
      </c>
      <c r="B38" s="38"/>
      <c r="C38" s="44"/>
      <c r="D38" s="3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9"/>
      <c r="AB38" s="38"/>
      <c r="AC38" s="2"/>
      <c r="AD38" s="2"/>
      <c r="AE38" s="2"/>
      <c r="AF38" s="2"/>
      <c r="AG38" s="29"/>
      <c r="AH38" s="38"/>
      <c r="AI38" s="2"/>
      <c r="AJ38" s="2"/>
      <c r="AK38" s="2"/>
      <c r="AL38" s="2"/>
      <c r="AM38" s="2"/>
      <c r="AN38" s="2"/>
      <c r="AO38" s="29"/>
      <c r="AP38" s="38"/>
      <c r="AQ38" s="2"/>
      <c r="AR38" s="2"/>
      <c r="AS38" s="2"/>
      <c r="AT38" s="2"/>
      <c r="AU38" s="2"/>
      <c r="AV38" s="29"/>
      <c r="AW38" s="38"/>
      <c r="AX38" s="2"/>
      <c r="AY38" s="2"/>
      <c r="AZ38" s="2"/>
      <c r="BA38" s="2"/>
      <c r="BB38" s="2"/>
      <c r="BC38" s="29"/>
      <c r="BD38" s="38"/>
      <c r="BE38" s="2"/>
      <c r="BF38" s="2"/>
      <c r="BG38" s="2"/>
      <c r="BH38" s="2"/>
      <c r="BI38" s="2"/>
      <c r="BJ38" s="2"/>
      <c r="BK38" s="29"/>
      <c r="BL38" s="38"/>
      <c r="BM38" s="2"/>
      <c r="BN38" s="29"/>
      <c r="BO38" s="38"/>
      <c r="BP38" s="2"/>
      <c r="BQ38" s="2"/>
      <c r="BR38" s="2"/>
      <c r="BS38" s="2"/>
      <c r="BT38" s="2"/>
      <c r="BU38" s="29"/>
      <c r="BV38" s="49"/>
      <c r="BW38" s="38"/>
      <c r="BX38" s="2"/>
      <c r="BY38" s="2"/>
      <c r="BZ38" s="29"/>
      <c r="CA38" s="38"/>
      <c r="CB38" s="2"/>
      <c r="CC38" s="2"/>
      <c r="CD38" s="2"/>
      <c r="CE38" s="2"/>
      <c r="CF38" s="2"/>
      <c r="CG38" s="29"/>
      <c r="CH38" s="38"/>
      <c r="CI38" s="5"/>
      <c r="CJ38" s="5"/>
      <c r="CK38" s="5"/>
      <c r="CL38" s="5"/>
      <c r="CM38" s="5"/>
      <c r="CN38" s="29"/>
      <c r="CO38" s="26"/>
      <c r="CP38" s="19"/>
      <c r="CQ38" s="19"/>
      <c r="CR38" s="19"/>
      <c r="CS38" s="19"/>
      <c r="CT38" s="19"/>
      <c r="CU38" s="19"/>
      <c r="CV38" s="19"/>
      <c r="CW38" s="27"/>
      <c r="CX38" s="189"/>
      <c r="CY38" s="37"/>
      <c r="CZ38" s="4"/>
      <c r="DA38" s="4"/>
      <c r="DB38" s="4"/>
      <c r="DC38" s="27"/>
      <c r="DD38" s="38"/>
      <c r="DE38" s="2"/>
      <c r="DF38" s="2"/>
      <c r="DG38" s="2"/>
      <c r="DH38" s="2"/>
      <c r="DI38" s="29"/>
      <c r="DJ38" s="3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9"/>
      <c r="EA38" s="38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9"/>
      <c r="EM38" s="38"/>
      <c r="EN38" s="2"/>
      <c r="EO38" s="2"/>
      <c r="EP38" s="29"/>
      <c r="EQ38" s="38"/>
      <c r="ER38" s="2"/>
      <c r="ES38" s="2"/>
      <c r="ET38" s="2"/>
      <c r="EU38" s="2"/>
      <c r="EV38" s="29"/>
      <c r="EW38" s="38"/>
      <c r="EX38" s="2"/>
      <c r="EY38" s="2"/>
      <c r="EZ38" s="2"/>
      <c r="FA38" s="2"/>
      <c r="FB38" s="2"/>
      <c r="FC38" s="2"/>
      <c r="FD38" s="2"/>
      <c r="FE38" s="29"/>
      <c r="FF38" s="37"/>
      <c r="FG38" s="1"/>
      <c r="FH38" s="1"/>
      <c r="FI38" s="1"/>
      <c r="FJ38" s="27"/>
      <c r="FK38" s="37"/>
      <c r="FL38" s="1"/>
      <c r="FM38" s="1"/>
      <c r="FN38" s="27"/>
    </row>
    <row r="39" spans="1:170" ht="16" thickBot="1" x14ac:dyDescent="0.25">
      <c r="A39" s="5" t="s">
        <v>73</v>
      </c>
      <c r="B39" s="30"/>
      <c r="C39" s="45"/>
      <c r="D39" s="30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/>
      <c r="AB39" s="30"/>
      <c r="AC39" s="31"/>
      <c r="AD39" s="31"/>
      <c r="AE39" s="31"/>
      <c r="AF39" s="31"/>
      <c r="AG39" s="32"/>
      <c r="AH39" s="30"/>
      <c r="AI39" s="31"/>
      <c r="AJ39" s="31"/>
      <c r="AK39" s="31"/>
      <c r="AL39" s="31"/>
      <c r="AM39" s="31"/>
      <c r="AN39" s="31"/>
      <c r="AO39" s="32"/>
      <c r="AP39" s="30"/>
      <c r="AQ39" s="31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1"/>
      <c r="BC39" s="32"/>
      <c r="BD39" s="30"/>
      <c r="BE39" s="31"/>
      <c r="BF39" s="31"/>
      <c r="BG39" s="31"/>
      <c r="BH39" s="31"/>
      <c r="BI39" s="31"/>
      <c r="BJ39" s="31"/>
      <c r="BK39" s="32"/>
      <c r="BL39" s="30"/>
      <c r="BM39" s="31"/>
      <c r="BN39" s="32"/>
      <c r="BO39" s="30"/>
      <c r="BP39" s="31"/>
      <c r="BQ39" s="31"/>
      <c r="BR39" s="31"/>
      <c r="BS39" s="31"/>
      <c r="BT39" s="31"/>
      <c r="BU39" s="32"/>
      <c r="BV39" s="54"/>
      <c r="BW39" s="30"/>
      <c r="BX39" s="31"/>
      <c r="BY39" s="31"/>
      <c r="BZ39" s="32"/>
      <c r="CA39" s="30"/>
      <c r="CB39" s="31"/>
      <c r="CC39" s="31"/>
      <c r="CD39" s="31"/>
      <c r="CE39" s="31"/>
      <c r="CF39" s="31"/>
      <c r="CG39" s="32"/>
      <c r="CH39" s="30"/>
      <c r="CI39" s="31"/>
      <c r="CJ39" s="31"/>
      <c r="CK39" s="31"/>
      <c r="CL39" s="31"/>
      <c r="CM39" s="31"/>
      <c r="CN39" s="32"/>
      <c r="CO39" s="30"/>
      <c r="CP39" s="31"/>
      <c r="CQ39" s="31"/>
      <c r="CR39" s="31"/>
      <c r="CS39" s="31"/>
      <c r="CT39" s="31"/>
      <c r="CU39" s="31"/>
      <c r="CV39" s="31"/>
      <c r="CW39" s="32"/>
      <c r="CX39" s="190"/>
      <c r="CY39" s="30"/>
      <c r="CZ39" s="66"/>
      <c r="DA39" s="66"/>
      <c r="DB39" s="66"/>
      <c r="DC39" s="32"/>
      <c r="DD39" s="30"/>
      <c r="DE39" s="31"/>
      <c r="DF39" s="31"/>
      <c r="DG39" s="31"/>
      <c r="DH39" s="31"/>
      <c r="DI39" s="32"/>
      <c r="DJ39" s="66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2"/>
      <c r="EA39" s="30"/>
      <c r="EB39" s="31"/>
      <c r="EC39" s="31"/>
      <c r="ED39" s="31"/>
      <c r="EE39" s="31"/>
      <c r="EF39" s="31"/>
      <c r="EG39" s="31"/>
      <c r="EH39" s="31"/>
      <c r="EI39" s="31"/>
      <c r="EJ39" s="31"/>
      <c r="EK39" s="61"/>
      <c r="EL39" s="62"/>
      <c r="EM39" s="30"/>
      <c r="EN39" s="31"/>
      <c r="EO39" s="31"/>
      <c r="EP39" s="32"/>
      <c r="EQ39" s="30"/>
      <c r="ER39" s="31"/>
      <c r="ES39" s="31"/>
      <c r="ET39" s="31"/>
      <c r="EU39" s="31"/>
      <c r="EV39" s="32"/>
      <c r="EW39" s="30"/>
      <c r="EX39" s="63"/>
      <c r="EY39" s="63"/>
      <c r="EZ39" s="63"/>
      <c r="FA39" s="63"/>
      <c r="FB39" s="63"/>
      <c r="FC39" s="63"/>
      <c r="FD39" s="63"/>
      <c r="FE39" s="64"/>
      <c r="FF39" s="30"/>
      <c r="FG39" s="31"/>
      <c r="FH39" s="31"/>
      <c r="FI39" s="31"/>
      <c r="FJ39" s="32"/>
      <c r="FK39" s="60"/>
      <c r="FL39" s="61"/>
      <c r="FM39" s="61"/>
      <c r="FN39" s="62"/>
    </row>
  </sheetData>
  <mergeCells count="68">
    <mergeCell ref="B1:C1"/>
    <mergeCell ref="B2:C2"/>
    <mergeCell ref="B3:C3"/>
    <mergeCell ref="D3:O3"/>
    <mergeCell ref="D2:AA2"/>
    <mergeCell ref="D1:AA1"/>
    <mergeCell ref="Y3:AA3"/>
    <mergeCell ref="AB1:AG1"/>
    <mergeCell ref="AB2:AG2"/>
    <mergeCell ref="AB3:AG3"/>
    <mergeCell ref="AK3:AO3"/>
    <mergeCell ref="AH2:AO2"/>
    <mergeCell ref="AH1:AO1"/>
    <mergeCell ref="AS3:AV3"/>
    <mergeCell ref="AP1:AV1"/>
    <mergeCell ref="AP2:AV2"/>
    <mergeCell ref="BB3:BC3"/>
    <mergeCell ref="AW2:BC2"/>
    <mergeCell ref="AW1:BC1"/>
    <mergeCell ref="BD3:BK3"/>
    <mergeCell ref="BD2:BK2"/>
    <mergeCell ref="BD1:BK1"/>
    <mergeCell ref="BL2:BN2"/>
    <mergeCell ref="BL1:BN1"/>
    <mergeCell ref="BM3:BN3"/>
    <mergeCell ref="BR3:BU3"/>
    <mergeCell ref="BO2:BU2"/>
    <mergeCell ref="BO1:BU1"/>
    <mergeCell ref="BY3:BZ3"/>
    <mergeCell ref="BW2:BZ2"/>
    <mergeCell ref="BW1:BZ1"/>
    <mergeCell ref="CA3:CG3"/>
    <mergeCell ref="CA2:CG2"/>
    <mergeCell ref="CA1:CG1"/>
    <mergeCell ref="CL3:CN3"/>
    <mergeCell ref="CH1:CN1"/>
    <mergeCell ref="CH2:CN2"/>
    <mergeCell ref="CX1:CX39"/>
    <mergeCell ref="CO3:CW3"/>
    <mergeCell ref="CO2:CW2"/>
    <mergeCell ref="CO1:CW1"/>
    <mergeCell ref="CY3:DC3"/>
    <mergeCell ref="CY2:DC2"/>
    <mergeCell ref="CY1:DC1"/>
    <mergeCell ref="DD2:DI2"/>
    <mergeCell ref="DD1:DI1"/>
    <mergeCell ref="DG3:DI3"/>
    <mergeCell ref="DM3:DR3"/>
    <mergeCell ref="DJ2:DZ2"/>
    <mergeCell ref="DJ1:DZ1"/>
    <mergeCell ref="EA3:EL3"/>
    <mergeCell ref="EA2:EL2"/>
    <mergeCell ref="EA1:EL1"/>
    <mergeCell ref="EO3:EP3"/>
    <mergeCell ref="EM2:EP2"/>
    <mergeCell ref="EM1:EP1"/>
    <mergeCell ref="ET3:EV3"/>
    <mergeCell ref="EQ2:EV2"/>
    <mergeCell ref="EQ1:EV1"/>
    <mergeCell ref="FK1:FN1"/>
    <mergeCell ref="FK2:FN2"/>
    <mergeCell ref="FB3:FC3"/>
    <mergeCell ref="FD3:FE3"/>
    <mergeCell ref="EW2:FE2"/>
    <mergeCell ref="EW1:FE1"/>
    <mergeCell ref="FF3:FJ3"/>
    <mergeCell ref="FF2:FJ2"/>
    <mergeCell ref="FF1:FJ1"/>
  </mergeCells>
  <pageMargins left="0.7" right="0.7" top="0.75" bottom="0.75" header="0.3" footer="0.3"/>
  <pageSetup scale="88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4BA9-F7E5-3C45-A333-491A471A2FAF}">
  <dimension ref="A1"/>
  <sheetViews>
    <sheetView workbookViewId="0">
      <selection activeCell="P34" sqref="P34"/>
    </sheetView>
  </sheetViews>
  <sheetFormatPr baseColWidth="10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8804-7B6E-4ED3-BDD6-071C536DEED5}">
  <dimension ref="A1:FN22"/>
  <sheetViews>
    <sheetView workbookViewId="0">
      <pane xSplit="1" topLeftCell="BT1" activePane="topRight" state="frozen"/>
      <selection pane="topRight" activeCell="ES19" sqref="ES19"/>
    </sheetView>
  </sheetViews>
  <sheetFormatPr baseColWidth="10" defaultColWidth="8.83203125" defaultRowHeight="15" x14ac:dyDescent="0.2"/>
  <cols>
    <col min="1" max="1" width="25.83203125" bestFit="1" customWidth="1"/>
    <col min="2" max="2" width="50" bestFit="1" customWidth="1"/>
    <col min="3" max="3" width="4.33203125" customWidth="1"/>
    <col min="4" max="4" width="4" customWidth="1"/>
    <col min="5" max="8" width="2.1640625" bestFit="1" customWidth="1"/>
    <col min="9" max="9" width="3" bestFit="1" customWidth="1"/>
    <col min="10" max="10" width="3.1640625" bestFit="1" customWidth="1"/>
    <col min="11" max="12" width="2.1640625" bestFit="1" customWidth="1"/>
    <col min="13" max="15" width="3.1640625" bestFit="1" customWidth="1"/>
    <col min="16" max="16" width="4" bestFit="1" customWidth="1"/>
    <col min="17" max="17" width="8.5" bestFit="1" customWidth="1"/>
    <col min="18" max="21" width="3.1640625" bestFit="1" customWidth="1"/>
    <col min="22" max="22" width="4" bestFit="1" customWidth="1"/>
    <col min="23" max="23" width="5.5" bestFit="1" customWidth="1"/>
    <col min="24" max="24" width="3.1640625" bestFit="1" customWidth="1"/>
    <col min="25" max="25" width="4" bestFit="1" customWidth="1"/>
    <col min="26" max="26" width="4.1640625" bestFit="1" customWidth="1"/>
    <col min="27" max="28" width="3.1640625" bestFit="1" customWidth="1"/>
    <col min="29" max="33" width="3.1640625" customWidth="1"/>
    <col min="34" max="50" width="3.1640625" bestFit="1" customWidth="1"/>
    <col min="51" max="51" width="4" bestFit="1" customWidth="1"/>
    <col min="52" max="52" width="4.1640625" bestFit="1" customWidth="1"/>
    <col min="53" max="53" width="3.1640625" bestFit="1" customWidth="1"/>
    <col min="54" max="54" width="4" bestFit="1" customWidth="1"/>
    <col min="55" max="55" width="4.1640625" bestFit="1" customWidth="1"/>
    <col min="56" max="58" width="3.1640625" bestFit="1" customWidth="1"/>
    <col min="59" max="59" width="4" bestFit="1" customWidth="1"/>
    <col min="60" max="60" width="4.5" bestFit="1" customWidth="1"/>
    <col min="61" max="61" width="3.1640625" bestFit="1" customWidth="1"/>
    <col min="62" max="62" width="4" bestFit="1" customWidth="1"/>
    <col min="63" max="63" width="4.1640625" bestFit="1" customWidth="1"/>
    <col min="64" max="64" width="3.1640625" bestFit="1" customWidth="1"/>
    <col min="65" max="65" width="4" bestFit="1" customWidth="1"/>
    <col min="66" max="66" width="6" customWidth="1"/>
    <col min="67" max="67" width="5.1640625" customWidth="1"/>
    <col min="68" max="69" width="3.1640625" bestFit="1" customWidth="1"/>
    <col min="70" max="70" width="4" bestFit="1" customWidth="1"/>
    <col min="71" max="71" width="4.83203125" customWidth="1"/>
    <col min="72" max="73" width="4.1640625" customWidth="1"/>
    <col min="74" max="74" width="4.6640625" customWidth="1"/>
    <col min="76" max="76" width="9" bestFit="1" customWidth="1"/>
    <col min="77" max="77" width="4" bestFit="1" customWidth="1"/>
    <col min="78" max="78" width="5.33203125" customWidth="1"/>
    <col min="79" max="79" width="4.1640625" customWidth="1"/>
    <col min="80" max="81" width="3.1640625" bestFit="1" customWidth="1"/>
    <col min="82" max="82" width="3" bestFit="1" customWidth="1"/>
    <col min="83" max="86" width="3.1640625" bestFit="1" customWidth="1"/>
    <col min="87" max="87" width="11.1640625" bestFit="1" customWidth="1"/>
    <col min="88" max="88" width="3.1640625" bestFit="1" customWidth="1"/>
    <col min="89" max="89" width="4" bestFit="1" customWidth="1"/>
    <col min="90" max="90" width="4.1640625" bestFit="1" customWidth="1"/>
    <col min="91" max="96" width="3.1640625" bestFit="1" customWidth="1"/>
    <col min="97" max="97" width="4" bestFit="1" customWidth="1"/>
    <col min="98" max="98" width="4.1640625" bestFit="1" customWidth="1"/>
    <col min="99" max="99" width="3.1640625" bestFit="1" customWidth="1"/>
    <col min="100" max="100" width="4" bestFit="1" customWidth="1"/>
    <col min="101" max="101" width="4.1640625" bestFit="1" customWidth="1"/>
    <col min="102" max="102" width="11.1640625" customWidth="1"/>
    <col min="103" max="109" width="3.1640625" bestFit="1" customWidth="1"/>
    <col min="110" max="110" width="4" bestFit="1" customWidth="1"/>
    <col min="111" max="111" width="5.1640625" customWidth="1"/>
    <col min="112" max="112" width="3.33203125" customWidth="1"/>
    <col min="113" max="113" width="3.6640625" customWidth="1"/>
    <col min="114" max="115" width="3.1640625" bestFit="1" customWidth="1"/>
    <col min="116" max="116" width="4" bestFit="1" customWidth="1"/>
    <col min="117" max="117" width="4.5" bestFit="1" customWidth="1"/>
    <col min="118" max="119" width="3.1640625" bestFit="1" customWidth="1"/>
    <col min="120" max="121" width="4.1640625" bestFit="1" customWidth="1"/>
    <col min="122" max="122" width="5" bestFit="1" customWidth="1"/>
    <col min="123" max="123" width="5.1640625" bestFit="1" customWidth="1"/>
    <col min="124" max="124" width="5" bestFit="1" customWidth="1"/>
    <col min="125" max="125" width="5.1640625" bestFit="1" customWidth="1"/>
    <col min="126" max="126" width="4.1640625" bestFit="1" customWidth="1"/>
    <col min="127" max="127" width="5" bestFit="1" customWidth="1"/>
    <col min="128" max="128" width="5.1640625" bestFit="1" customWidth="1"/>
    <col min="129" max="132" width="4.1640625" bestFit="1" customWidth="1"/>
    <col min="133" max="133" width="5.33203125" bestFit="1" customWidth="1"/>
    <col min="134" max="134" width="5.1640625" bestFit="1" customWidth="1"/>
    <col min="135" max="135" width="5" bestFit="1" customWidth="1"/>
    <col min="136" max="136" width="5.1640625" bestFit="1" customWidth="1"/>
    <col min="137" max="143" width="4.1640625" bestFit="1" customWidth="1"/>
    <col min="144" max="144" width="5" bestFit="1" customWidth="1"/>
    <col min="145" max="145" width="5.1640625" bestFit="1" customWidth="1"/>
    <col min="146" max="152" width="4.1640625" bestFit="1" customWidth="1"/>
    <col min="153" max="153" width="5" bestFit="1" customWidth="1"/>
    <col min="154" max="154" width="5.1640625" bestFit="1" customWidth="1"/>
    <col min="155" max="156" width="5" bestFit="1" customWidth="1"/>
    <col min="157" max="157" width="5.1640625" bestFit="1" customWidth="1"/>
    <col min="158" max="158" width="7.83203125" customWidth="1"/>
    <col min="159" max="159" width="8.6640625" customWidth="1"/>
    <col min="160" max="166" width="4.1640625" bestFit="1" customWidth="1"/>
    <col min="167" max="169" width="4.1640625" customWidth="1"/>
  </cols>
  <sheetData>
    <row r="1" spans="1:170" ht="16" thickTop="1" x14ac:dyDescent="0.2">
      <c r="A1" s="2"/>
      <c r="B1" s="5"/>
      <c r="C1" s="194" t="s">
        <v>34</v>
      </c>
      <c r="D1" s="195"/>
      <c r="E1" s="180" t="s">
        <v>36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2"/>
      <c r="AC1" s="180" t="s">
        <v>41</v>
      </c>
      <c r="AD1" s="181"/>
      <c r="AE1" s="181"/>
      <c r="AF1" s="181"/>
      <c r="AG1" s="181"/>
      <c r="AH1" s="182"/>
      <c r="AI1" s="180" t="s">
        <v>43</v>
      </c>
      <c r="AJ1" s="181"/>
      <c r="AK1" s="181"/>
      <c r="AL1" s="181"/>
      <c r="AM1" s="181"/>
      <c r="AN1" s="181"/>
      <c r="AO1" s="181"/>
      <c r="AP1" s="182"/>
      <c r="AQ1" s="180" t="s">
        <v>44</v>
      </c>
      <c r="AR1" s="181"/>
      <c r="AS1" s="181"/>
      <c r="AT1" s="181"/>
      <c r="AU1" s="181"/>
      <c r="AV1" s="181"/>
      <c r="AW1" s="182"/>
      <c r="AX1" s="180" t="s">
        <v>47</v>
      </c>
      <c r="AY1" s="181"/>
      <c r="AZ1" s="181"/>
      <c r="BA1" s="181"/>
      <c r="BB1" s="181"/>
      <c r="BC1" s="181"/>
      <c r="BD1" s="182"/>
      <c r="BE1" s="180" t="s">
        <v>51</v>
      </c>
      <c r="BF1" s="181"/>
      <c r="BG1" s="181"/>
      <c r="BH1" s="181"/>
      <c r="BI1" s="181"/>
      <c r="BJ1" s="181"/>
      <c r="BK1" s="181"/>
      <c r="BL1" s="182"/>
      <c r="BM1" s="180" t="s">
        <v>52</v>
      </c>
      <c r="BN1" s="181"/>
      <c r="BO1" s="182"/>
      <c r="BP1" s="180" t="s">
        <v>53</v>
      </c>
      <c r="BQ1" s="181"/>
      <c r="BR1" s="181"/>
      <c r="BS1" s="181"/>
      <c r="BT1" s="181"/>
      <c r="BU1" s="181"/>
      <c r="BV1" s="182"/>
      <c r="BW1" s="48" t="s">
        <v>55</v>
      </c>
      <c r="BX1" s="180" t="s">
        <v>57</v>
      </c>
      <c r="BY1" s="181"/>
      <c r="BZ1" s="181"/>
      <c r="CA1" s="182"/>
      <c r="CB1" s="180" t="s">
        <v>58</v>
      </c>
      <c r="CC1" s="181"/>
      <c r="CD1" s="181"/>
      <c r="CE1" s="181"/>
      <c r="CF1" s="181"/>
      <c r="CG1" s="181"/>
      <c r="CH1" s="182"/>
      <c r="CI1" s="180" t="s">
        <v>61</v>
      </c>
      <c r="CJ1" s="181"/>
      <c r="CK1" s="181"/>
      <c r="CL1" s="181"/>
      <c r="CM1" s="181"/>
      <c r="CN1" s="182"/>
      <c r="CO1" s="180" t="s">
        <v>63</v>
      </c>
      <c r="CP1" s="181"/>
      <c r="CQ1" s="181"/>
      <c r="CR1" s="181"/>
      <c r="CS1" s="181"/>
      <c r="CT1" s="181"/>
      <c r="CU1" s="181"/>
      <c r="CV1" s="181"/>
      <c r="CW1" s="182"/>
      <c r="CX1" s="188" t="s">
        <v>121</v>
      </c>
      <c r="CY1" s="180" t="s">
        <v>68</v>
      </c>
      <c r="CZ1" s="181"/>
      <c r="DA1" s="181"/>
      <c r="DB1" s="181"/>
      <c r="DC1" s="182"/>
      <c r="DD1" s="180" t="s">
        <v>69</v>
      </c>
      <c r="DE1" s="181"/>
      <c r="DF1" s="181"/>
      <c r="DG1" s="181"/>
      <c r="DH1" s="181"/>
      <c r="DI1" s="182"/>
      <c r="DJ1" s="177" t="s">
        <v>71</v>
      </c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9"/>
      <c r="EA1" s="180" t="s">
        <v>72</v>
      </c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2"/>
      <c r="EM1" s="180" t="s">
        <v>74</v>
      </c>
      <c r="EN1" s="181"/>
      <c r="EO1" s="181"/>
      <c r="EP1" s="182"/>
      <c r="EQ1" s="180" t="s">
        <v>78</v>
      </c>
      <c r="ER1" s="181"/>
      <c r="ES1" s="181"/>
      <c r="ET1" s="181"/>
      <c r="EU1" s="181"/>
      <c r="EV1" s="182"/>
      <c r="EW1" s="180" t="s">
        <v>79</v>
      </c>
      <c r="EX1" s="181"/>
      <c r="EY1" s="181"/>
      <c r="EZ1" s="181"/>
      <c r="FA1" s="181"/>
      <c r="FB1" s="181"/>
      <c r="FC1" s="181"/>
      <c r="FD1" s="181"/>
      <c r="FE1" s="182"/>
      <c r="FF1" s="180" t="s">
        <v>81</v>
      </c>
      <c r="FG1" s="181"/>
      <c r="FH1" s="181"/>
      <c r="FI1" s="181"/>
      <c r="FJ1" s="182"/>
      <c r="FK1" s="180" t="s">
        <v>82</v>
      </c>
      <c r="FL1" s="181"/>
      <c r="FM1" s="181"/>
      <c r="FN1" s="182"/>
    </row>
    <row r="2" spans="1:170" x14ac:dyDescent="0.2">
      <c r="A2" s="2"/>
      <c r="B2" s="5"/>
      <c r="C2" s="196"/>
      <c r="D2" s="197"/>
      <c r="E2" s="177" t="s">
        <v>35</v>
      </c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9"/>
      <c r="AC2" s="177" t="s">
        <v>42</v>
      </c>
      <c r="AD2" s="178"/>
      <c r="AE2" s="178"/>
      <c r="AF2" s="178"/>
      <c r="AG2" s="178"/>
      <c r="AH2" s="179"/>
      <c r="AI2" s="177" t="s">
        <v>35</v>
      </c>
      <c r="AJ2" s="178"/>
      <c r="AK2" s="178"/>
      <c r="AL2" s="178"/>
      <c r="AM2" s="178"/>
      <c r="AN2" s="178"/>
      <c r="AO2" s="178"/>
      <c r="AP2" s="179"/>
      <c r="AQ2" s="177" t="s">
        <v>45</v>
      </c>
      <c r="AR2" s="178"/>
      <c r="AS2" s="178"/>
      <c r="AT2" s="178"/>
      <c r="AU2" s="178"/>
      <c r="AV2" s="178"/>
      <c r="AW2" s="179"/>
      <c r="AX2" s="177" t="s">
        <v>35</v>
      </c>
      <c r="AY2" s="178"/>
      <c r="AZ2" s="178"/>
      <c r="BA2" s="178"/>
      <c r="BB2" s="178"/>
      <c r="BC2" s="178"/>
      <c r="BD2" s="179"/>
      <c r="BE2" s="177" t="s">
        <v>50</v>
      </c>
      <c r="BF2" s="178"/>
      <c r="BG2" s="178"/>
      <c r="BH2" s="178"/>
      <c r="BI2" s="178"/>
      <c r="BJ2" s="178"/>
      <c r="BK2" s="178"/>
      <c r="BL2" s="179"/>
      <c r="BM2" s="177" t="s">
        <v>42</v>
      </c>
      <c r="BN2" s="178"/>
      <c r="BO2" s="179"/>
      <c r="BP2" s="177" t="s">
        <v>54</v>
      </c>
      <c r="BQ2" s="178"/>
      <c r="BR2" s="178"/>
      <c r="BS2" s="178"/>
      <c r="BT2" s="178"/>
      <c r="BU2" s="178"/>
      <c r="BV2" s="179"/>
      <c r="BW2" s="49" t="s">
        <v>56</v>
      </c>
      <c r="BX2" s="177" t="s">
        <v>108</v>
      </c>
      <c r="BY2" s="178"/>
      <c r="BZ2" s="178"/>
      <c r="CA2" s="179"/>
      <c r="CB2" s="177" t="s">
        <v>59</v>
      </c>
      <c r="CC2" s="178"/>
      <c r="CD2" s="178"/>
      <c r="CE2" s="178"/>
      <c r="CF2" s="178"/>
      <c r="CG2" s="178"/>
      <c r="CH2" s="179"/>
      <c r="CI2" s="177" t="s">
        <v>62</v>
      </c>
      <c r="CJ2" s="178"/>
      <c r="CK2" s="178"/>
      <c r="CL2" s="178"/>
      <c r="CM2" s="178"/>
      <c r="CN2" s="179"/>
      <c r="CO2" s="177" t="s">
        <v>66</v>
      </c>
      <c r="CP2" s="178"/>
      <c r="CQ2" s="178"/>
      <c r="CR2" s="178"/>
      <c r="CS2" s="178"/>
      <c r="CT2" s="178"/>
      <c r="CU2" s="178"/>
      <c r="CV2" s="178"/>
      <c r="CW2" s="179"/>
      <c r="CX2" s="189"/>
      <c r="CY2" s="177" t="s">
        <v>66</v>
      </c>
      <c r="CZ2" s="178"/>
      <c r="DA2" s="178"/>
      <c r="DB2" s="178"/>
      <c r="DC2" s="179"/>
      <c r="DD2" s="185" t="s">
        <v>70</v>
      </c>
      <c r="DE2" s="186"/>
      <c r="DF2" s="186"/>
      <c r="DG2" s="186"/>
      <c r="DH2" s="186"/>
      <c r="DI2" s="187"/>
      <c r="DJ2" s="177" t="s">
        <v>66</v>
      </c>
      <c r="DK2" s="178"/>
      <c r="DL2" s="178"/>
      <c r="DM2" s="178"/>
      <c r="DN2" s="178"/>
      <c r="DO2" s="178"/>
      <c r="DP2" s="178"/>
      <c r="DQ2" s="178"/>
      <c r="DR2" s="178"/>
      <c r="DS2" s="178"/>
      <c r="DT2" s="178"/>
      <c r="DU2" s="178"/>
      <c r="DV2" s="178"/>
      <c r="DW2" s="178"/>
      <c r="DX2" s="178"/>
      <c r="DY2" s="178"/>
      <c r="DZ2" s="179"/>
      <c r="EA2" s="177" t="s">
        <v>64</v>
      </c>
      <c r="EB2" s="178"/>
      <c r="EC2" s="178"/>
      <c r="ED2" s="178"/>
      <c r="EE2" s="178"/>
      <c r="EF2" s="178"/>
      <c r="EG2" s="178"/>
      <c r="EH2" s="178"/>
      <c r="EI2" s="178"/>
      <c r="EJ2" s="178"/>
      <c r="EK2" s="178"/>
      <c r="EL2" s="179"/>
      <c r="EM2" s="177" t="s">
        <v>76</v>
      </c>
      <c r="EN2" s="178"/>
      <c r="EO2" s="178"/>
      <c r="EP2" s="179"/>
      <c r="EQ2" s="177" t="s">
        <v>24</v>
      </c>
      <c r="ER2" s="178"/>
      <c r="ES2" s="178"/>
      <c r="ET2" s="178"/>
      <c r="EU2" s="178"/>
      <c r="EV2" s="179"/>
      <c r="EW2" s="177" t="s">
        <v>35</v>
      </c>
      <c r="EX2" s="178"/>
      <c r="EY2" s="178"/>
      <c r="EZ2" s="178"/>
      <c r="FA2" s="178"/>
      <c r="FB2" s="178"/>
      <c r="FC2" s="178"/>
      <c r="FD2" s="178"/>
      <c r="FE2" s="179"/>
      <c r="FF2" s="177" t="s">
        <v>66</v>
      </c>
      <c r="FG2" s="178"/>
      <c r="FH2" s="178"/>
      <c r="FI2" s="178"/>
      <c r="FJ2" s="179"/>
      <c r="FK2" s="177" t="s">
        <v>66</v>
      </c>
      <c r="FL2" s="178"/>
      <c r="FM2" s="178"/>
      <c r="FN2" s="179"/>
    </row>
    <row r="3" spans="1:170" ht="16" thickBot="1" x14ac:dyDescent="0.25">
      <c r="A3" s="20"/>
      <c r="B3" s="12"/>
      <c r="C3" s="198"/>
      <c r="D3" s="199"/>
      <c r="E3" s="184" t="s">
        <v>37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83"/>
      <c r="Q3" s="13" t="s">
        <v>39</v>
      </c>
      <c r="R3" s="15"/>
      <c r="S3" s="15"/>
      <c r="T3" s="15"/>
      <c r="U3" s="15"/>
      <c r="V3" s="15"/>
      <c r="W3" s="15"/>
      <c r="X3" s="15"/>
      <c r="Y3" s="15"/>
      <c r="Z3" s="174" t="s">
        <v>40</v>
      </c>
      <c r="AA3" s="175"/>
      <c r="AB3" s="176"/>
      <c r="AC3" s="184" t="s">
        <v>40</v>
      </c>
      <c r="AD3" s="175"/>
      <c r="AE3" s="175"/>
      <c r="AF3" s="175"/>
      <c r="AG3" s="175"/>
      <c r="AH3" s="176"/>
      <c r="AI3" s="47"/>
      <c r="AJ3" s="16"/>
      <c r="AK3" s="16"/>
      <c r="AL3" s="174" t="s">
        <v>93</v>
      </c>
      <c r="AM3" s="175"/>
      <c r="AN3" s="175"/>
      <c r="AO3" s="175"/>
      <c r="AP3" s="176"/>
      <c r="AQ3" s="47"/>
      <c r="AR3" s="16"/>
      <c r="AS3" s="16"/>
      <c r="AT3" s="174" t="s">
        <v>46</v>
      </c>
      <c r="AU3" s="175"/>
      <c r="AV3" s="175"/>
      <c r="AW3" s="176"/>
      <c r="AX3" s="47"/>
      <c r="AY3" s="16"/>
      <c r="AZ3" s="16"/>
      <c r="BA3" s="16"/>
      <c r="BB3" s="16"/>
      <c r="BC3" s="174" t="s">
        <v>48</v>
      </c>
      <c r="BD3" s="176"/>
      <c r="BE3" s="184" t="s">
        <v>49</v>
      </c>
      <c r="BF3" s="175"/>
      <c r="BG3" s="175"/>
      <c r="BH3" s="175"/>
      <c r="BI3" s="175"/>
      <c r="BJ3" s="175"/>
      <c r="BK3" s="175"/>
      <c r="BL3" s="176"/>
      <c r="BM3" s="47"/>
      <c r="BN3" s="174" t="s">
        <v>104</v>
      </c>
      <c r="BO3" s="176"/>
      <c r="BP3" s="47"/>
      <c r="BQ3" s="16"/>
      <c r="BR3" s="16"/>
      <c r="BS3" s="174" t="s">
        <v>107</v>
      </c>
      <c r="BT3" s="175"/>
      <c r="BU3" s="175"/>
      <c r="BV3" s="176"/>
      <c r="BW3" s="50"/>
      <c r="BX3" s="33" t="s">
        <v>109</v>
      </c>
      <c r="BY3" s="16"/>
      <c r="BZ3" s="174" t="s">
        <v>112</v>
      </c>
      <c r="CA3" s="176"/>
      <c r="CB3" s="184" t="s">
        <v>60</v>
      </c>
      <c r="CC3" s="175"/>
      <c r="CD3" s="175"/>
      <c r="CE3" s="175"/>
      <c r="CF3" s="175"/>
      <c r="CG3" s="175"/>
      <c r="CH3" s="176"/>
      <c r="CI3" s="33" t="s">
        <v>114</v>
      </c>
      <c r="CJ3" s="16"/>
      <c r="CK3" s="16"/>
      <c r="CL3" s="174" t="s">
        <v>113</v>
      </c>
      <c r="CM3" s="175"/>
      <c r="CN3" s="176"/>
      <c r="CO3" s="184" t="s">
        <v>65</v>
      </c>
      <c r="CP3" s="175"/>
      <c r="CQ3" s="175"/>
      <c r="CR3" s="175"/>
      <c r="CS3" s="175"/>
      <c r="CT3" s="175"/>
      <c r="CU3" s="175"/>
      <c r="CV3" s="175"/>
      <c r="CW3" s="176"/>
      <c r="CX3" s="189"/>
      <c r="CY3" s="191" t="s">
        <v>67</v>
      </c>
      <c r="CZ3" s="192"/>
      <c r="DA3" s="192"/>
      <c r="DB3" s="192"/>
      <c r="DC3" s="193"/>
      <c r="DD3" s="47"/>
      <c r="DE3" s="16"/>
      <c r="DF3" s="16"/>
      <c r="DG3" s="174" t="s">
        <v>124</v>
      </c>
      <c r="DH3" s="175"/>
      <c r="DI3" s="176"/>
      <c r="DJ3" s="46"/>
      <c r="DK3" s="46"/>
      <c r="DL3" s="46"/>
      <c r="DM3" s="174" t="s">
        <v>127</v>
      </c>
      <c r="DN3" s="175"/>
      <c r="DO3" s="175"/>
      <c r="DP3" s="175"/>
      <c r="DQ3" s="175"/>
      <c r="DR3" s="183"/>
      <c r="DS3" s="46"/>
      <c r="DT3" s="46"/>
      <c r="DU3" s="46"/>
      <c r="DV3" s="46"/>
      <c r="DW3" s="46"/>
      <c r="DX3" s="46"/>
      <c r="DY3" s="46"/>
      <c r="DZ3" s="65"/>
      <c r="EA3" s="184" t="s">
        <v>75</v>
      </c>
      <c r="EB3" s="175"/>
      <c r="EC3" s="175"/>
      <c r="ED3" s="175"/>
      <c r="EE3" s="175"/>
      <c r="EF3" s="175"/>
      <c r="EG3" s="175"/>
      <c r="EH3" s="175"/>
      <c r="EI3" s="175"/>
      <c r="EJ3" s="175"/>
      <c r="EK3" s="175"/>
      <c r="EL3" s="176"/>
      <c r="EM3" s="47"/>
      <c r="EN3" s="16"/>
      <c r="EO3" s="174" t="s">
        <v>77</v>
      </c>
      <c r="EP3" s="176"/>
      <c r="EQ3" s="47"/>
      <c r="ER3" s="16"/>
      <c r="ES3" s="16"/>
      <c r="ET3" s="174" t="s">
        <v>140</v>
      </c>
      <c r="EU3" s="175"/>
      <c r="EV3" s="176"/>
      <c r="EW3" s="47"/>
      <c r="EX3" s="16"/>
      <c r="EY3" s="16"/>
      <c r="EZ3" s="16"/>
      <c r="FA3" s="16"/>
      <c r="FB3" s="174" t="s">
        <v>147</v>
      </c>
      <c r="FC3" s="183"/>
      <c r="FD3" s="174" t="s">
        <v>148</v>
      </c>
      <c r="FE3" s="176"/>
      <c r="FF3" s="184" t="s">
        <v>80</v>
      </c>
      <c r="FG3" s="175"/>
      <c r="FH3" s="175"/>
      <c r="FI3" s="175"/>
      <c r="FJ3" s="176"/>
      <c r="FK3" s="58"/>
      <c r="FL3" s="57"/>
      <c r="FM3" s="57"/>
      <c r="FN3" s="59"/>
    </row>
    <row r="4" spans="1:170" ht="17" thickTop="1" thickBot="1" x14ac:dyDescent="0.25">
      <c r="A4" s="71" t="s">
        <v>149</v>
      </c>
      <c r="B4" s="67" t="s">
        <v>38</v>
      </c>
      <c r="C4" s="34">
        <v>1</v>
      </c>
      <c r="D4" s="40">
        <v>2</v>
      </c>
      <c r="E4" s="34">
        <v>3</v>
      </c>
      <c r="F4" s="11">
        <v>4</v>
      </c>
      <c r="G4" s="11">
        <v>5</v>
      </c>
      <c r="H4" s="11">
        <v>6</v>
      </c>
      <c r="I4" s="11" t="s">
        <v>83</v>
      </c>
      <c r="J4" s="11" t="s">
        <v>84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1" t="s">
        <v>85</v>
      </c>
      <c r="Q4" s="11" t="s">
        <v>86</v>
      </c>
      <c r="R4" s="11">
        <v>14</v>
      </c>
      <c r="S4" s="11">
        <v>15</v>
      </c>
      <c r="T4" s="11">
        <v>16</v>
      </c>
      <c r="U4" s="11">
        <v>17</v>
      </c>
      <c r="V4" s="11" t="s">
        <v>87</v>
      </c>
      <c r="W4" s="11" t="s">
        <v>88</v>
      </c>
      <c r="X4" s="11">
        <v>19</v>
      </c>
      <c r="Y4" s="11" t="s">
        <v>89</v>
      </c>
      <c r="Z4" s="11" t="s">
        <v>90</v>
      </c>
      <c r="AA4" s="11">
        <v>21</v>
      </c>
      <c r="AB4" s="23">
        <v>22</v>
      </c>
      <c r="AC4" s="34">
        <v>23</v>
      </c>
      <c r="AD4" s="11">
        <v>24</v>
      </c>
      <c r="AE4" s="11" t="s">
        <v>91</v>
      </c>
      <c r="AF4" s="11" t="s">
        <v>92</v>
      </c>
      <c r="AG4" s="11">
        <v>26</v>
      </c>
      <c r="AH4" s="23">
        <v>27</v>
      </c>
      <c r="AI4" s="34">
        <v>28</v>
      </c>
      <c r="AJ4" s="11">
        <v>29</v>
      </c>
      <c r="AK4" s="11">
        <v>30</v>
      </c>
      <c r="AL4" s="11">
        <v>31</v>
      </c>
      <c r="AM4" s="11">
        <v>32</v>
      </c>
      <c r="AN4" s="11">
        <v>33</v>
      </c>
      <c r="AO4" s="11">
        <v>34</v>
      </c>
      <c r="AP4" s="23">
        <v>35</v>
      </c>
      <c r="AQ4" s="34">
        <v>36</v>
      </c>
      <c r="AR4" s="11">
        <v>37</v>
      </c>
      <c r="AS4" s="11">
        <v>38</v>
      </c>
      <c r="AT4" s="11">
        <v>39</v>
      </c>
      <c r="AU4" s="11">
        <v>40</v>
      </c>
      <c r="AV4" s="11">
        <v>41</v>
      </c>
      <c r="AW4" s="23">
        <v>42</v>
      </c>
      <c r="AX4" s="34">
        <v>43</v>
      </c>
      <c r="AY4" s="11" t="s">
        <v>94</v>
      </c>
      <c r="AZ4" s="11" t="s">
        <v>95</v>
      </c>
      <c r="BA4" s="11">
        <v>45</v>
      </c>
      <c r="BB4" s="11" t="s">
        <v>96</v>
      </c>
      <c r="BC4" s="11" t="s">
        <v>97</v>
      </c>
      <c r="BD4" s="23">
        <v>47</v>
      </c>
      <c r="BE4" s="34">
        <v>48</v>
      </c>
      <c r="BF4" s="11">
        <v>49</v>
      </c>
      <c r="BG4" s="11" t="s">
        <v>98</v>
      </c>
      <c r="BH4" s="11" t="s">
        <v>99</v>
      </c>
      <c r="BI4" s="11">
        <v>51</v>
      </c>
      <c r="BJ4" s="11" t="s">
        <v>100</v>
      </c>
      <c r="BK4" s="11" t="s">
        <v>101</v>
      </c>
      <c r="BL4" s="23">
        <v>53</v>
      </c>
      <c r="BM4" s="34" t="s">
        <v>102</v>
      </c>
      <c r="BN4" s="11" t="s">
        <v>103</v>
      </c>
      <c r="BO4" s="23">
        <v>55</v>
      </c>
      <c r="BP4" s="34">
        <v>56</v>
      </c>
      <c r="BQ4" s="11">
        <v>57</v>
      </c>
      <c r="BR4" s="11" t="s">
        <v>105</v>
      </c>
      <c r="BS4" s="11" t="s">
        <v>106</v>
      </c>
      <c r="BT4" s="11">
        <v>59</v>
      </c>
      <c r="BU4" s="11">
        <v>60</v>
      </c>
      <c r="BV4" s="23">
        <v>61</v>
      </c>
      <c r="BW4" s="51">
        <v>62</v>
      </c>
      <c r="BX4" s="34">
        <v>63</v>
      </c>
      <c r="BY4" s="11" t="s">
        <v>110</v>
      </c>
      <c r="BZ4" s="11" t="s">
        <v>111</v>
      </c>
      <c r="CA4" s="23">
        <v>65</v>
      </c>
      <c r="CB4" s="34">
        <v>66</v>
      </c>
      <c r="CC4" s="11">
        <v>67</v>
      </c>
      <c r="CD4" s="11">
        <v>68</v>
      </c>
      <c r="CE4" s="11">
        <v>69</v>
      </c>
      <c r="CF4" s="11">
        <v>70</v>
      </c>
      <c r="CG4" s="11">
        <v>71</v>
      </c>
      <c r="CH4" s="23">
        <v>72</v>
      </c>
      <c r="CI4" s="34">
        <v>73</v>
      </c>
      <c r="CJ4" s="17">
        <v>74</v>
      </c>
      <c r="CK4" s="17" t="s">
        <v>202</v>
      </c>
      <c r="CL4" s="17" t="s">
        <v>116</v>
      </c>
      <c r="CM4" s="17">
        <v>76</v>
      </c>
      <c r="CN4" s="23">
        <v>77</v>
      </c>
      <c r="CO4" s="22">
        <v>78</v>
      </c>
      <c r="CP4" s="17">
        <v>79</v>
      </c>
      <c r="CQ4" s="17">
        <v>80</v>
      </c>
      <c r="CR4" s="17">
        <v>81</v>
      </c>
      <c r="CS4" s="17" t="s">
        <v>117</v>
      </c>
      <c r="CT4" s="17" t="s">
        <v>118</v>
      </c>
      <c r="CU4" s="17">
        <v>83</v>
      </c>
      <c r="CV4" s="17" t="s">
        <v>119</v>
      </c>
      <c r="CW4" s="23" t="s">
        <v>120</v>
      </c>
      <c r="CX4" s="189"/>
      <c r="CY4" s="55">
        <v>85</v>
      </c>
      <c r="CZ4" s="20">
        <v>86</v>
      </c>
      <c r="DA4" s="20">
        <v>87</v>
      </c>
      <c r="DB4" s="20">
        <v>88</v>
      </c>
      <c r="DC4" s="56">
        <v>89</v>
      </c>
      <c r="DD4" s="55">
        <v>90</v>
      </c>
      <c r="DE4" s="20">
        <v>91</v>
      </c>
      <c r="DF4" s="20" t="s">
        <v>122</v>
      </c>
      <c r="DG4" s="20" t="s">
        <v>123</v>
      </c>
      <c r="DH4" s="20">
        <v>93</v>
      </c>
      <c r="DI4" s="56">
        <v>94</v>
      </c>
      <c r="DJ4" s="10">
        <v>95</v>
      </c>
      <c r="DK4" s="10">
        <v>96</v>
      </c>
      <c r="DL4" s="10" t="s">
        <v>125</v>
      </c>
      <c r="DM4" s="10" t="s">
        <v>126</v>
      </c>
      <c r="DN4" s="10">
        <v>98</v>
      </c>
      <c r="DO4" s="10">
        <v>99</v>
      </c>
      <c r="DP4" s="10">
        <v>100</v>
      </c>
      <c r="DQ4" s="10">
        <v>101</v>
      </c>
      <c r="DR4" s="10" t="s">
        <v>128</v>
      </c>
      <c r="DS4" s="10" t="s">
        <v>129</v>
      </c>
      <c r="DT4" s="10" t="s">
        <v>130</v>
      </c>
      <c r="DU4" s="10" t="s">
        <v>131</v>
      </c>
      <c r="DV4" s="10">
        <v>104</v>
      </c>
      <c r="DW4" s="10" t="s">
        <v>132</v>
      </c>
      <c r="DX4" s="10" t="s">
        <v>133</v>
      </c>
      <c r="DY4" s="10">
        <v>106</v>
      </c>
      <c r="DZ4" s="40">
        <v>107</v>
      </c>
      <c r="EA4" s="34">
        <v>108</v>
      </c>
      <c r="EB4" s="11">
        <v>109</v>
      </c>
      <c r="EC4" s="11" t="s">
        <v>134</v>
      </c>
      <c r="ED4" s="11" t="s">
        <v>135</v>
      </c>
      <c r="EE4" s="11" t="s">
        <v>136</v>
      </c>
      <c r="EF4" s="11" t="s">
        <v>137</v>
      </c>
      <c r="EG4" s="11">
        <v>112</v>
      </c>
      <c r="EH4" s="11">
        <v>113</v>
      </c>
      <c r="EI4" s="11">
        <v>114</v>
      </c>
      <c r="EJ4" s="11">
        <v>115</v>
      </c>
      <c r="EK4" s="11">
        <v>116</v>
      </c>
      <c r="EL4" s="23">
        <v>117</v>
      </c>
      <c r="EM4" s="34">
        <v>118</v>
      </c>
      <c r="EN4" s="11" t="s">
        <v>138</v>
      </c>
      <c r="EO4" s="11" t="s">
        <v>139</v>
      </c>
      <c r="EP4" s="23">
        <v>120</v>
      </c>
      <c r="EQ4" s="34">
        <v>121</v>
      </c>
      <c r="ER4" s="11">
        <v>122</v>
      </c>
      <c r="ES4" s="11">
        <v>123</v>
      </c>
      <c r="ET4" s="11">
        <v>124</v>
      </c>
      <c r="EU4" s="11">
        <v>125</v>
      </c>
      <c r="EV4" s="23">
        <v>126</v>
      </c>
      <c r="EW4" s="34" t="s">
        <v>141</v>
      </c>
      <c r="EX4" s="11" t="s">
        <v>142</v>
      </c>
      <c r="EY4" s="11" t="s">
        <v>143</v>
      </c>
      <c r="EZ4" s="11" t="s">
        <v>144</v>
      </c>
      <c r="FA4" s="11" t="s">
        <v>145</v>
      </c>
      <c r="FB4" s="11" t="s">
        <v>146</v>
      </c>
      <c r="FC4" s="11">
        <v>129</v>
      </c>
      <c r="FD4" s="11">
        <v>130</v>
      </c>
      <c r="FE4" s="23">
        <v>131</v>
      </c>
      <c r="FF4" s="34">
        <v>132</v>
      </c>
      <c r="FG4" s="17">
        <v>133</v>
      </c>
      <c r="FH4" s="17">
        <v>134</v>
      </c>
      <c r="FI4" s="17">
        <v>135</v>
      </c>
      <c r="FJ4" s="23">
        <v>136</v>
      </c>
      <c r="FK4" s="22">
        <v>137</v>
      </c>
      <c r="FL4" s="17">
        <v>138</v>
      </c>
      <c r="FM4" s="17">
        <v>139</v>
      </c>
      <c r="FN4" s="23">
        <v>140</v>
      </c>
    </row>
    <row r="5" spans="1:170" ht="16" thickTop="1" x14ac:dyDescent="0.2">
      <c r="A5" s="72" t="s">
        <v>150</v>
      </c>
      <c r="B5" s="68" t="s">
        <v>0</v>
      </c>
      <c r="C5" s="41"/>
      <c r="D5" s="42"/>
      <c r="E5" s="4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5"/>
      <c r="AC5" s="41"/>
      <c r="AD5" s="9"/>
      <c r="AE5" s="9"/>
      <c r="AF5" s="9"/>
      <c r="AG5" s="9"/>
      <c r="AH5" s="25"/>
      <c r="AI5" s="35"/>
      <c r="AJ5" s="6"/>
      <c r="AK5" s="6"/>
      <c r="AL5" s="6"/>
      <c r="AM5" s="6"/>
      <c r="AN5" s="6"/>
      <c r="AO5" s="6"/>
      <c r="AP5" s="36"/>
      <c r="AQ5" s="86" t="s">
        <v>190</v>
      </c>
      <c r="AR5" s="87"/>
      <c r="AS5" s="87"/>
      <c r="AT5" s="87"/>
      <c r="AU5" s="87"/>
      <c r="AV5" s="87"/>
      <c r="AW5" s="88"/>
      <c r="AX5" s="35"/>
      <c r="AY5" s="6"/>
      <c r="AZ5" s="6"/>
      <c r="BA5" s="6"/>
      <c r="BB5" s="6"/>
      <c r="BC5" s="6"/>
      <c r="BD5" s="36"/>
      <c r="BE5" s="41"/>
      <c r="BF5" s="9"/>
      <c r="BG5" s="9"/>
      <c r="BH5" s="9"/>
      <c r="BI5" s="9"/>
      <c r="BJ5" s="9"/>
      <c r="BK5" s="9"/>
      <c r="BL5" s="25"/>
      <c r="BM5" s="35"/>
      <c r="BN5" s="6"/>
      <c r="BO5" s="36"/>
      <c r="BP5" s="41"/>
      <c r="BQ5" s="9"/>
      <c r="BR5" s="9"/>
      <c r="BS5" s="9"/>
      <c r="BT5" s="9"/>
      <c r="BU5" s="9"/>
      <c r="BV5" s="25"/>
      <c r="BW5" s="52"/>
      <c r="BX5" s="35"/>
      <c r="BY5" s="6"/>
      <c r="BZ5" s="6"/>
      <c r="CA5" s="36"/>
      <c r="CB5" s="113" t="s">
        <v>192</v>
      </c>
      <c r="CC5" s="114"/>
      <c r="CD5" s="114"/>
      <c r="CE5" s="114"/>
      <c r="CF5" s="114"/>
      <c r="CG5" s="114"/>
      <c r="CH5" s="115"/>
      <c r="CI5" s="35"/>
      <c r="CJ5" s="18"/>
      <c r="CK5" s="18"/>
      <c r="CL5" s="18"/>
      <c r="CM5" s="18"/>
      <c r="CN5" s="36"/>
      <c r="CO5" s="119"/>
      <c r="CP5" s="18"/>
      <c r="CQ5" s="21"/>
      <c r="CR5" s="21"/>
      <c r="CS5" s="21"/>
      <c r="CT5" s="21"/>
      <c r="CU5" s="21"/>
      <c r="CV5" s="21"/>
      <c r="CW5" s="25"/>
      <c r="CX5" s="189"/>
      <c r="CY5" s="35"/>
      <c r="CZ5" s="8"/>
      <c r="DA5" s="8"/>
      <c r="DB5" s="8"/>
      <c r="DC5" s="25"/>
      <c r="DD5" s="35"/>
      <c r="DE5" s="6"/>
      <c r="DF5" s="6"/>
      <c r="DG5" s="6"/>
      <c r="DH5" s="6"/>
      <c r="DI5" s="36"/>
      <c r="DJ5" s="8"/>
      <c r="DK5" s="9"/>
      <c r="DL5" s="9"/>
      <c r="DM5" s="9"/>
      <c r="DN5" s="9"/>
      <c r="DO5" s="9"/>
      <c r="DP5" s="9"/>
      <c r="DQ5" s="9"/>
      <c r="DR5" s="9"/>
      <c r="DS5" s="9"/>
      <c r="DT5" s="9"/>
      <c r="DU5" s="6"/>
      <c r="DV5" s="6"/>
      <c r="DW5" s="9"/>
      <c r="DX5" s="9"/>
      <c r="DY5" s="9"/>
      <c r="DZ5" s="25"/>
      <c r="EA5" s="41"/>
      <c r="EB5" s="9"/>
      <c r="EC5" s="9"/>
      <c r="ED5" s="6"/>
      <c r="EE5" s="6"/>
      <c r="EF5" s="9"/>
      <c r="EG5" s="9"/>
      <c r="EH5" s="9"/>
      <c r="EI5" s="9"/>
      <c r="EJ5" s="9"/>
      <c r="EK5" s="9"/>
      <c r="EL5" s="25"/>
      <c r="EM5" s="35"/>
      <c r="EN5" s="6"/>
      <c r="EO5" s="6"/>
      <c r="EP5" s="36"/>
      <c r="EQ5" s="41"/>
      <c r="ER5" s="9"/>
      <c r="ES5" s="9"/>
      <c r="ET5" s="9"/>
      <c r="EU5" s="9"/>
      <c r="EV5" s="25"/>
      <c r="EW5" s="35"/>
      <c r="EX5" s="116"/>
      <c r="EY5" s="6"/>
      <c r="EZ5" s="6"/>
      <c r="FA5" s="116" t="s">
        <v>193</v>
      </c>
      <c r="FB5" s="116"/>
      <c r="FC5" s="116"/>
      <c r="FD5" s="116"/>
      <c r="FE5" s="117"/>
      <c r="FF5" s="118"/>
      <c r="FG5" s="116"/>
      <c r="FH5" s="116"/>
      <c r="FI5" s="116"/>
      <c r="FJ5" s="117"/>
      <c r="FK5" s="118"/>
      <c r="FL5" s="116"/>
      <c r="FM5" s="116"/>
      <c r="FN5" s="117"/>
    </row>
    <row r="6" spans="1:170" x14ac:dyDescent="0.2">
      <c r="A6" s="73" t="s">
        <v>151</v>
      </c>
      <c r="B6" s="69" t="s">
        <v>1</v>
      </c>
      <c r="C6" s="37"/>
      <c r="D6" s="43"/>
      <c r="E6" s="3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27"/>
      <c r="AC6" s="38"/>
      <c r="AD6" s="2"/>
      <c r="AE6" s="2"/>
      <c r="AF6" s="2"/>
      <c r="AG6" s="2"/>
      <c r="AH6" s="29"/>
      <c r="AI6" s="37"/>
      <c r="AJ6" s="1"/>
      <c r="AK6" s="1"/>
      <c r="AL6" s="1"/>
      <c r="AM6" s="1"/>
      <c r="AN6" s="1"/>
      <c r="AO6" s="1"/>
      <c r="AP6" s="27"/>
      <c r="AQ6" s="38"/>
      <c r="AR6" s="2"/>
      <c r="AS6" s="2"/>
      <c r="AT6" s="2"/>
      <c r="AU6" s="2"/>
      <c r="AV6" s="2"/>
      <c r="AW6" s="29"/>
      <c r="AX6" s="37"/>
      <c r="AY6" s="1"/>
      <c r="AZ6" s="1"/>
      <c r="BA6" s="1"/>
      <c r="BB6" s="1"/>
      <c r="BC6" s="1"/>
      <c r="BD6" s="27"/>
      <c r="BE6" s="37"/>
      <c r="BF6" s="1"/>
      <c r="BG6" s="1"/>
      <c r="BH6" s="1"/>
      <c r="BI6" s="1"/>
      <c r="BJ6" s="1"/>
      <c r="BK6" s="1"/>
      <c r="BL6" s="27"/>
      <c r="BM6" s="37"/>
      <c r="BN6" s="1"/>
      <c r="BO6" s="27"/>
      <c r="BP6" s="37"/>
      <c r="BQ6" s="1"/>
      <c r="BR6" s="1"/>
      <c r="BS6" s="1"/>
      <c r="BT6" s="1"/>
      <c r="BU6" s="1"/>
      <c r="BV6" s="27"/>
      <c r="BW6" s="53"/>
      <c r="BX6" s="37"/>
      <c r="BY6" s="1"/>
      <c r="BZ6" s="1"/>
      <c r="CA6" s="27"/>
      <c r="CB6" s="38"/>
      <c r="CC6" s="2"/>
      <c r="CD6" s="2"/>
      <c r="CE6" s="2"/>
      <c r="CF6" s="2"/>
      <c r="CG6" s="2"/>
      <c r="CH6" s="29"/>
      <c r="CI6" s="37"/>
      <c r="CJ6" s="19"/>
      <c r="CK6" s="19"/>
      <c r="CL6" s="19"/>
      <c r="CM6" s="19"/>
      <c r="CN6" s="27"/>
      <c r="CO6" s="28"/>
      <c r="CP6" s="5"/>
      <c r="CQ6" s="120" t="s">
        <v>195</v>
      </c>
      <c r="CR6" s="120"/>
      <c r="CS6" s="120"/>
      <c r="CT6" s="120"/>
      <c r="CU6" s="120"/>
      <c r="CV6" s="120"/>
      <c r="CW6" s="121"/>
      <c r="CX6" s="189"/>
      <c r="CY6" s="122"/>
      <c r="CZ6" s="123"/>
      <c r="DA6" s="123"/>
      <c r="DB6" s="123"/>
      <c r="DC6" s="121"/>
      <c r="DD6" s="38"/>
      <c r="DE6" s="2"/>
      <c r="DF6" s="2"/>
      <c r="DG6" s="2"/>
      <c r="DH6" s="2"/>
      <c r="DI6" s="29"/>
      <c r="DJ6" s="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1"/>
      <c r="EA6" s="38"/>
      <c r="EB6" s="2"/>
      <c r="EC6" s="2"/>
      <c r="ED6" s="124"/>
      <c r="EE6" s="124"/>
      <c r="EF6" s="2"/>
      <c r="EG6" s="2"/>
      <c r="EH6" s="124"/>
      <c r="EI6" s="124"/>
      <c r="EJ6" s="2"/>
      <c r="EK6" s="2"/>
      <c r="EL6" s="29"/>
      <c r="EM6" s="125" t="s">
        <v>196</v>
      </c>
      <c r="EN6" s="126"/>
      <c r="EO6" s="126"/>
      <c r="EP6" s="127"/>
      <c r="EQ6" s="38"/>
      <c r="ER6" s="2"/>
      <c r="ES6" s="2"/>
      <c r="ET6" s="2"/>
      <c r="EU6" s="2"/>
      <c r="EV6" s="29"/>
      <c r="EW6" s="75" t="s">
        <v>197</v>
      </c>
      <c r="EX6" s="74"/>
      <c r="EY6" s="74"/>
      <c r="EZ6" s="74"/>
      <c r="FA6" s="74"/>
      <c r="FB6" s="74"/>
      <c r="FC6" s="74"/>
      <c r="FD6" s="74"/>
      <c r="FE6" s="76"/>
      <c r="FF6" s="75"/>
      <c r="FG6" s="74"/>
      <c r="FH6" s="74"/>
      <c r="FI6" s="74"/>
      <c r="FJ6" s="76"/>
      <c r="FK6" s="75"/>
      <c r="FL6" s="74"/>
      <c r="FM6" s="74"/>
      <c r="FN6" s="76"/>
    </row>
    <row r="7" spans="1:170" x14ac:dyDescent="0.2">
      <c r="A7" s="73" t="s">
        <v>152</v>
      </c>
      <c r="B7" s="69" t="s">
        <v>2</v>
      </c>
      <c r="C7" s="38"/>
      <c r="D7" s="44"/>
      <c r="E7" s="38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9"/>
      <c r="AC7" s="38"/>
      <c r="AD7" s="2"/>
      <c r="AE7" s="2"/>
      <c r="AF7" s="2"/>
      <c r="AG7" s="2"/>
      <c r="AH7" s="29"/>
      <c r="AI7" s="38"/>
      <c r="AJ7" s="2"/>
      <c r="AK7" s="2"/>
      <c r="AL7" s="2"/>
      <c r="AM7" s="2"/>
      <c r="AN7" s="2"/>
      <c r="AO7" s="2"/>
      <c r="AP7" s="29"/>
      <c r="AQ7" s="38"/>
      <c r="AR7" s="2"/>
      <c r="AS7" s="2"/>
      <c r="AT7" s="2"/>
      <c r="AU7" s="2"/>
      <c r="AV7" s="2"/>
      <c r="AW7" s="29"/>
      <c r="AX7" s="38"/>
      <c r="AY7" s="2"/>
      <c r="AZ7" s="2"/>
      <c r="BA7" s="2"/>
      <c r="BB7" s="2"/>
      <c r="BC7" s="2"/>
      <c r="BD7" s="29"/>
      <c r="BE7" s="38"/>
      <c r="BF7" s="2"/>
      <c r="BG7" s="2"/>
      <c r="BH7" s="2"/>
      <c r="BI7" s="2"/>
      <c r="BJ7" s="2"/>
      <c r="BK7" s="2"/>
      <c r="BL7" s="29"/>
      <c r="BM7" s="38"/>
      <c r="BN7" s="2"/>
      <c r="BO7" s="29"/>
      <c r="BP7" s="38"/>
      <c r="BQ7" s="2"/>
      <c r="BR7" s="2"/>
      <c r="BS7" s="2"/>
      <c r="BT7" s="2"/>
      <c r="BU7" s="2"/>
      <c r="BV7" s="29"/>
      <c r="BW7" s="49"/>
      <c r="BX7" s="37"/>
      <c r="BY7" s="1"/>
      <c r="BZ7" s="1"/>
      <c r="CA7" s="27"/>
      <c r="CB7" s="38"/>
      <c r="CC7" s="2"/>
      <c r="CD7" s="2"/>
      <c r="CE7" s="2"/>
      <c r="CF7" s="2"/>
      <c r="CG7" s="2"/>
      <c r="CH7" s="29"/>
      <c r="CI7" s="37"/>
      <c r="CJ7" s="19"/>
      <c r="CK7" s="19"/>
      <c r="CL7" s="19"/>
      <c r="CM7" s="19"/>
      <c r="CN7" s="27"/>
      <c r="CO7" s="26"/>
      <c r="CP7" s="19"/>
      <c r="CQ7" s="128"/>
      <c r="CR7" s="128"/>
      <c r="CS7" s="128"/>
      <c r="CT7" s="128"/>
      <c r="CU7" s="128"/>
      <c r="CV7" s="128"/>
      <c r="CW7" s="129"/>
      <c r="CX7" s="189"/>
      <c r="CY7" s="38"/>
      <c r="CZ7" s="3"/>
      <c r="DA7" s="3"/>
      <c r="DB7" s="3"/>
      <c r="DC7" s="29"/>
      <c r="DD7" s="122" t="s">
        <v>198</v>
      </c>
      <c r="DE7" s="124"/>
      <c r="DF7" s="124"/>
      <c r="DG7" s="124"/>
      <c r="DH7" s="124"/>
      <c r="DI7" s="121"/>
      <c r="DJ7" s="3"/>
      <c r="DK7" s="2"/>
      <c r="DL7" s="2"/>
      <c r="DM7" s="2"/>
      <c r="DN7" s="2"/>
      <c r="DO7" s="2"/>
      <c r="DP7" s="2"/>
      <c r="DQ7" s="2"/>
      <c r="DR7" s="2"/>
      <c r="DS7" s="124"/>
      <c r="DT7" s="124"/>
      <c r="DU7" s="2"/>
      <c r="DV7" s="2"/>
      <c r="DW7" s="2"/>
      <c r="DX7" s="124"/>
      <c r="DY7" s="124"/>
      <c r="DZ7" s="121"/>
      <c r="EA7" s="38"/>
      <c r="EB7" s="2"/>
      <c r="EC7" s="2"/>
      <c r="ED7" s="124"/>
      <c r="EE7" s="124"/>
      <c r="EF7" s="2"/>
      <c r="EG7" s="2"/>
      <c r="EH7" s="124"/>
      <c r="EI7" s="124"/>
      <c r="EJ7" s="2"/>
      <c r="EK7" s="2"/>
      <c r="EL7" s="29"/>
      <c r="EM7" s="125" t="s">
        <v>196</v>
      </c>
      <c r="EN7" s="126"/>
      <c r="EO7" s="126"/>
      <c r="EP7" s="127"/>
      <c r="EQ7" s="38"/>
      <c r="ER7" s="2"/>
      <c r="ES7" s="2"/>
      <c r="ET7" s="2"/>
      <c r="EU7" s="2"/>
      <c r="EV7" s="29"/>
      <c r="EW7" s="75" t="s">
        <v>197</v>
      </c>
      <c r="EX7" s="2"/>
      <c r="EY7" s="2"/>
      <c r="EZ7" s="2"/>
      <c r="FA7" s="2"/>
      <c r="FB7" s="2"/>
      <c r="FC7" s="74"/>
      <c r="FD7" s="2"/>
      <c r="FE7" s="29"/>
      <c r="FF7" s="75"/>
      <c r="FG7" s="74"/>
      <c r="FH7" s="74"/>
      <c r="FI7" s="74"/>
      <c r="FJ7" s="76"/>
      <c r="FK7" s="75"/>
      <c r="FL7" s="74"/>
      <c r="FM7" s="74"/>
      <c r="FN7" s="76"/>
    </row>
    <row r="8" spans="1:170" x14ac:dyDescent="0.2">
      <c r="A8" s="73" t="s">
        <v>153</v>
      </c>
      <c r="B8" s="69" t="s">
        <v>3</v>
      </c>
      <c r="C8" s="38"/>
      <c r="D8" s="44"/>
      <c r="E8" s="38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9"/>
      <c r="AC8" s="38"/>
      <c r="AD8" s="2"/>
      <c r="AE8" s="2"/>
      <c r="AF8" s="2"/>
      <c r="AG8" s="2"/>
      <c r="AH8" s="29"/>
      <c r="AI8" s="38"/>
      <c r="AJ8" s="2"/>
      <c r="AK8" s="2"/>
      <c r="AL8" s="2"/>
      <c r="AM8" s="2"/>
      <c r="AN8" s="2"/>
      <c r="AO8" s="2"/>
      <c r="AP8" s="29"/>
      <c r="AQ8" s="38"/>
      <c r="AR8" s="2"/>
      <c r="AS8" s="2"/>
      <c r="AT8" s="2"/>
      <c r="AU8" s="2"/>
      <c r="AV8" s="2"/>
      <c r="AW8" s="29"/>
      <c r="AX8" s="38"/>
      <c r="AY8" s="1"/>
      <c r="AZ8" s="1"/>
      <c r="BA8" s="1"/>
      <c r="BB8" s="1"/>
      <c r="BC8" s="1"/>
      <c r="BD8" s="27"/>
      <c r="BE8" s="38"/>
      <c r="BF8" s="2"/>
      <c r="BG8" s="2"/>
      <c r="BH8" s="2"/>
      <c r="BI8" s="2"/>
      <c r="BJ8" s="2"/>
      <c r="BK8" s="2"/>
      <c r="BL8" s="29"/>
      <c r="BM8" s="38"/>
      <c r="BN8" s="2"/>
      <c r="BO8" s="29"/>
      <c r="BP8" s="38"/>
      <c r="BQ8" s="2"/>
      <c r="BR8" s="2"/>
      <c r="BS8" s="2"/>
      <c r="BT8" s="2"/>
      <c r="BU8" s="2"/>
      <c r="BV8" s="29"/>
      <c r="BW8" s="49"/>
      <c r="BX8" s="38"/>
      <c r="BY8" s="2"/>
      <c r="BZ8" s="2"/>
      <c r="CA8" s="29"/>
      <c r="CB8" s="38"/>
      <c r="CC8" s="2"/>
      <c r="CD8" s="2"/>
      <c r="CE8" s="2"/>
      <c r="CF8" s="2"/>
      <c r="CG8" s="2"/>
      <c r="CH8" s="29"/>
      <c r="CI8" s="38"/>
      <c r="CJ8" s="5"/>
      <c r="CK8" s="5"/>
      <c r="CL8" s="5"/>
      <c r="CM8" s="5"/>
      <c r="CN8" s="29"/>
      <c r="CO8" s="130" t="s">
        <v>199</v>
      </c>
      <c r="CP8" s="120"/>
      <c r="CQ8" s="120"/>
      <c r="CR8" s="120"/>
      <c r="CS8" s="120"/>
      <c r="CT8" s="5"/>
      <c r="CU8" s="5"/>
      <c r="CV8" s="5"/>
      <c r="CW8" s="121"/>
      <c r="CX8" s="189"/>
      <c r="CY8" s="131" t="s">
        <v>200</v>
      </c>
      <c r="CZ8" s="132"/>
      <c r="DA8" s="132"/>
      <c r="DB8" s="132"/>
      <c r="DC8" s="133"/>
      <c r="DD8" s="38"/>
      <c r="DE8" s="2"/>
      <c r="DF8" s="2"/>
      <c r="DG8" s="2"/>
      <c r="DH8" s="2"/>
      <c r="DI8" s="29"/>
      <c r="DJ8" s="132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2"/>
      <c r="DV8" s="2"/>
      <c r="DW8" s="84"/>
      <c r="DX8" s="84"/>
      <c r="DY8" s="84"/>
      <c r="DZ8" s="133"/>
      <c r="EA8" s="38"/>
      <c r="EB8" s="2"/>
      <c r="EC8" s="2"/>
      <c r="ED8" s="84"/>
      <c r="EE8" s="84"/>
      <c r="EF8" s="2"/>
      <c r="EG8" s="2"/>
      <c r="EH8" s="84"/>
      <c r="EI8" s="84"/>
      <c r="EJ8" s="2"/>
      <c r="EK8" s="2"/>
      <c r="EL8" s="29"/>
      <c r="EM8" s="75" t="s">
        <v>196</v>
      </c>
      <c r="EN8" s="74"/>
      <c r="EO8" s="2"/>
      <c r="EP8" s="76"/>
      <c r="EQ8" s="38"/>
      <c r="ER8" s="2"/>
      <c r="ES8" s="2"/>
      <c r="ET8" s="2"/>
      <c r="EU8" s="2"/>
      <c r="EV8" s="29"/>
      <c r="EW8" s="38"/>
      <c r="EX8" s="2"/>
      <c r="EY8" s="2"/>
      <c r="EZ8" s="2"/>
      <c r="FA8" s="2"/>
      <c r="FB8" s="2"/>
      <c r="FC8" s="2"/>
      <c r="FD8" s="2"/>
      <c r="FE8" s="29"/>
      <c r="FF8" s="134" t="s">
        <v>201</v>
      </c>
      <c r="FG8" s="135"/>
      <c r="FH8" s="135"/>
      <c r="FI8" s="135"/>
      <c r="FJ8" s="136"/>
      <c r="FK8" s="134"/>
      <c r="FL8" s="135"/>
      <c r="FM8" s="135"/>
      <c r="FN8" s="136"/>
    </row>
    <row r="9" spans="1:170" x14ac:dyDescent="0.2">
      <c r="A9" s="73" t="s">
        <v>154</v>
      </c>
      <c r="B9" s="70" t="s">
        <v>4</v>
      </c>
      <c r="C9" s="38"/>
      <c r="D9" s="44"/>
      <c r="E9" s="38"/>
      <c r="F9" s="2"/>
      <c r="G9" s="2"/>
      <c r="H9" s="2"/>
      <c r="I9" s="2"/>
      <c r="J9" s="1"/>
      <c r="K9" s="1"/>
      <c r="L9" s="1"/>
      <c r="M9" s="1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9"/>
      <c r="AC9" s="37"/>
      <c r="AD9" s="1"/>
      <c r="AE9" s="1"/>
      <c r="AF9" s="1"/>
      <c r="AG9" s="1"/>
      <c r="AH9" s="27"/>
      <c r="AI9" s="38"/>
      <c r="AJ9" s="2"/>
      <c r="AK9" s="2"/>
      <c r="AL9" s="2"/>
      <c r="AM9" s="2"/>
      <c r="AN9" s="2"/>
      <c r="AO9" s="2"/>
      <c r="AP9" s="29"/>
      <c r="AQ9" s="86" t="s">
        <v>190</v>
      </c>
      <c r="AR9" s="87"/>
      <c r="AS9" s="87"/>
      <c r="AT9" s="87"/>
      <c r="AU9" s="87"/>
      <c r="AV9" s="87"/>
      <c r="AW9" s="88"/>
      <c r="AX9" s="38"/>
      <c r="AY9" s="2"/>
      <c r="AZ9" s="2"/>
      <c r="BA9" s="2"/>
      <c r="BB9" s="2"/>
      <c r="BC9" s="2"/>
      <c r="BD9" s="29"/>
      <c r="BE9" s="38"/>
      <c r="BF9" s="2"/>
      <c r="BG9" s="2"/>
      <c r="BH9" s="1"/>
      <c r="BI9" s="1"/>
      <c r="BJ9" s="1"/>
      <c r="BK9" s="2"/>
      <c r="BL9" s="29"/>
      <c r="BM9" s="38"/>
      <c r="BN9" s="1"/>
      <c r="BO9" s="27"/>
      <c r="BP9" s="38"/>
      <c r="BQ9" s="2"/>
      <c r="BR9" s="2"/>
      <c r="BS9" s="2"/>
      <c r="BT9" s="2"/>
      <c r="BU9" s="2"/>
      <c r="BV9" s="29"/>
      <c r="BW9" s="49"/>
      <c r="BX9" s="38"/>
      <c r="BY9" s="2"/>
      <c r="BZ9" s="2"/>
      <c r="CA9" s="29"/>
      <c r="CB9" s="113" t="s">
        <v>192</v>
      </c>
      <c r="CC9" s="114"/>
      <c r="CD9" s="114"/>
      <c r="CE9" s="114"/>
      <c r="CF9" s="114"/>
      <c r="CG9" s="114"/>
      <c r="CH9" s="115"/>
      <c r="CI9" s="38"/>
      <c r="CJ9" s="5"/>
      <c r="CK9" s="5"/>
      <c r="CL9" s="5"/>
      <c r="CM9" s="5"/>
      <c r="CN9" s="29"/>
      <c r="CO9" s="26"/>
      <c r="CP9" s="19"/>
      <c r="CQ9" s="19"/>
      <c r="CR9" s="19"/>
      <c r="CS9" s="19"/>
      <c r="CT9" s="19"/>
      <c r="CU9" s="19"/>
      <c r="CV9" s="19"/>
      <c r="CW9" s="27"/>
      <c r="CX9" s="189"/>
      <c r="CY9" s="38"/>
      <c r="CZ9" s="3"/>
      <c r="DA9" s="3"/>
      <c r="DB9" s="3"/>
      <c r="DC9" s="29"/>
      <c r="DD9" s="38"/>
      <c r="DE9" s="2"/>
      <c r="DF9" s="2"/>
      <c r="DG9" s="2"/>
      <c r="DH9" s="2"/>
      <c r="DI9" s="29"/>
      <c r="DJ9" s="3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1"/>
      <c r="DY9" s="1"/>
      <c r="DZ9" s="27"/>
      <c r="EA9" s="37"/>
      <c r="EB9" s="1"/>
      <c r="EC9" s="1"/>
      <c r="ED9" s="1"/>
      <c r="EE9" s="1"/>
      <c r="EF9" s="1"/>
      <c r="EG9" s="1"/>
      <c r="EH9" s="1"/>
      <c r="EI9" s="1"/>
      <c r="EJ9" s="1"/>
      <c r="EK9" s="1"/>
      <c r="EL9" s="27"/>
      <c r="EM9" s="38"/>
      <c r="EN9" s="2"/>
      <c r="EO9" s="2"/>
      <c r="EP9" s="29"/>
      <c r="EQ9" s="37"/>
      <c r="ER9" s="1"/>
      <c r="ES9" s="1"/>
      <c r="ET9" s="1"/>
      <c r="EU9" s="1"/>
      <c r="EV9" s="27"/>
      <c r="EW9" s="38"/>
      <c r="EX9" s="2"/>
      <c r="EY9" s="2"/>
      <c r="EZ9" s="2"/>
      <c r="FA9" s="2"/>
      <c r="FB9" s="2"/>
      <c r="FC9" s="2"/>
      <c r="FD9" s="2"/>
      <c r="FE9" s="29"/>
      <c r="FF9" s="37" t="s">
        <v>295</v>
      </c>
      <c r="FG9" s="1"/>
      <c r="FH9" s="1"/>
      <c r="FI9" s="1"/>
      <c r="FJ9" s="27"/>
      <c r="FK9" s="37"/>
      <c r="FL9" s="1"/>
      <c r="FM9" s="1"/>
      <c r="FN9" s="27"/>
    </row>
    <row r="10" spans="1:170" x14ac:dyDescent="0.2">
      <c r="A10" s="73" t="s">
        <v>155</v>
      </c>
      <c r="B10" s="70" t="s">
        <v>5</v>
      </c>
      <c r="C10" s="38"/>
      <c r="D10" s="44"/>
      <c r="E10" s="38"/>
      <c r="F10" s="2"/>
      <c r="G10" s="2"/>
      <c r="H10" s="2"/>
      <c r="I10" s="2"/>
      <c r="J10" s="1"/>
      <c r="K10" s="1"/>
      <c r="L10" s="1"/>
      <c r="M10" s="1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9"/>
      <c r="AC10" s="37"/>
      <c r="AD10" s="1"/>
      <c r="AE10" s="1"/>
      <c r="AF10" s="1"/>
      <c r="AG10" s="1"/>
      <c r="AH10" s="27"/>
      <c r="AI10" s="38"/>
      <c r="AJ10" s="2"/>
      <c r="AK10" s="2"/>
      <c r="AL10" s="2"/>
      <c r="AM10" s="2"/>
      <c r="AN10" s="2"/>
      <c r="AO10" s="2"/>
      <c r="AP10" s="29"/>
      <c r="AQ10" s="86" t="s">
        <v>190</v>
      </c>
      <c r="AR10" s="87"/>
      <c r="AS10" s="87"/>
      <c r="AT10" s="87"/>
      <c r="AU10" s="87"/>
      <c r="AV10" s="87"/>
      <c r="AW10" s="88"/>
      <c r="AX10" s="38"/>
      <c r="AY10" s="2"/>
      <c r="AZ10" s="2"/>
      <c r="BA10" s="2"/>
      <c r="BB10" s="2"/>
      <c r="BC10" s="2"/>
      <c r="BD10" s="29"/>
      <c r="BE10" s="38"/>
      <c r="BF10" s="2"/>
      <c r="BG10" s="2"/>
      <c r="BH10" s="1"/>
      <c r="BI10" s="1"/>
      <c r="BJ10" s="1"/>
      <c r="BK10" s="2"/>
      <c r="BL10" s="29"/>
      <c r="BM10" s="38"/>
      <c r="BN10" s="1"/>
      <c r="BO10" s="27"/>
      <c r="BP10" s="38"/>
      <c r="BQ10" s="2"/>
      <c r="BR10" s="2"/>
      <c r="BS10" s="2"/>
      <c r="BT10" s="2"/>
      <c r="BU10" s="2"/>
      <c r="BV10" s="29"/>
      <c r="BW10" s="49"/>
      <c r="BX10" s="38"/>
      <c r="BY10" s="2"/>
      <c r="BZ10" s="2"/>
      <c r="CA10" s="29"/>
      <c r="CB10" s="113" t="s">
        <v>192</v>
      </c>
      <c r="CC10" s="114"/>
      <c r="CD10" s="114"/>
      <c r="CE10" s="114"/>
      <c r="CF10" s="114"/>
      <c r="CG10" s="114"/>
      <c r="CH10" s="115"/>
      <c r="CI10" s="38"/>
      <c r="CJ10" s="5"/>
      <c r="CK10" s="5"/>
      <c r="CL10" s="5"/>
      <c r="CM10" s="5"/>
      <c r="CN10" s="29"/>
      <c r="CO10" s="26"/>
      <c r="CP10" s="19"/>
      <c r="CQ10" s="19"/>
      <c r="CR10" s="19"/>
      <c r="CS10" s="19"/>
      <c r="CT10" s="19"/>
      <c r="CU10" s="19"/>
      <c r="CV10" s="19"/>
      <c r="CW10" s="27"/>
      <c r="CX10" s="189"/>
      <c r="CY10" s="38"/>
      <c r="CZ10" s="3"/>
      <c r="DA10" s="3"/>
      <c r="DB10" s="3"/>
      <c r="DC10" s="29"/>
      <c r="DD10" s="38"/>
      <c r="DE10" s="2"/>
      <c r="DF10" s="2"/>
      <c r="DG10" s="2"/>
      <c r="DH10" s="2"/>
      <c r="DI10" s="29"/>
      <c r="DJ10" s="3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1"/>
      <c r="DY10" s="1"/>
      <c r="DZ10" s="27"/>
      <c r="EA10" s="37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27"/>
      <c r="EM10" s="38"/>
      <c r="EN10" s="2"/>
      <c r="EO10" s="2"/>
      <c r="EP10" s="29"/>
      <c r="EQ10" s="37"/>
      <c r="ER10" s="1"/>
      <c r="ES10" s="1"/>
      <c r="ET10" s="1"/>
      <c r="EU10" s="1"/>
      <c r="EV10" s="27"/>
      <c r="EW10" s="38"/>
      <c r="EX10" s="2"/>
      <c r="EY10" s="2"/>
      <c r="EZ10" s="2"/>
      <c r="FA10" s="2"/>
      <c r="FB10" s="2"/>
      <c r="FC10" s="2"/>
      <c r="FD10" s="2"/>
      <c r="FE10" s="29"/>
      <c r="FF10" s="37" t="s">
        <v>295</v>
      </c>
      <c r="FG10" s="1"/>
      <c r="FH10" s="1"/>
      <c r="FI10" s="1"/>
      <c r="FJ10" s="27"/>
      <c r="FK10" s="37"/>
      <c r="FL10" s="1"/>
      <c r="FM10" s="1"/>
      <c r="FN10" s="27"/>
    </row>
    <row r="11" spans="1:170" x14ac:dyDescent="0.2">
      <c r="A11" s="73" t="s">
        <v>156</v>
      </c>
      <c r="B11" s="70" t="s">
        <v>6</v>
      </c>
      <c r="C11" s="38"/>
      <c r="D11" s="44"/>
      <c r="E11" s="3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9"/>
      <c r="AC11" s="37"/>
      <c r="AD11" s="1"/>
      <c r="AE11" s="1"/>
      <c r="AF11" s="2"/>
      <c r="AG11" s="2"/>
      <c r="AH11" s="29"/>
      <c r="AI11" s="38"/>
      <c r="AJ11" s="2"/>
      <c r="AK11" s="2"/>
      <c r="AL11" s="2"/>
      <c r="AM11" s="2"/>
      <c r="AN11" s="2"/>
      <c r="AO11" s="2"/>
      <c r="AP11" s="29"/>
      <c r="AQ11" s="86" t="s">
        <v>190</v>
      </c>
      <c r="AR11" s="87"/>
      <c r="AS11" s="87"/>
      <c r="AT11" s="87"/>
      <c r="AU11" s="87"/>
      <c r="AV11" s="87"/>
      <c r="AW11" s="88"/>
      <c r="AX11" s="38"/>
      <c r="AY11" s="2"/>
      <c r="AZ11" s="2"/>
      <c r="BA11" s="2"/>
      <c r="BB11" s="2"/>
      <c r="BC11" s="2"/>
      <c r="BD11" s="29"/>
      <c r="BE11" s="38"/>
      <c r="BF11" s="2"/>
      <c r="BG11" s="2"/>
      <c r="BH11" s="1"/>
      <c r="BI11" s="1"/>
      <c r="BJ11" s="1"/>
      <c r="BK11" s="2"/>
      <c r="BL11" s="29"/>
      <c r="BM11" s="37"/>
      <c r="BN11" s="2"/>
      <c r="BO11" s="29"/>
      <c r="BP11" s="38"/>
      <c r="BQ11" s="2"/>
      <c r="BR11" s="2"/>
      <c r="BS11" s="2"/>
      <c r="BT11" s="2"/>
      <c r="BU11" s="2"/>
      <c r="BV11" s="29"/>
      <c r="BW11" s="49"/>
      <c r="BX11" s="38"/>
      <c r="BY11" s="2"/>
      <c r="BZ11" s="2"/>
      <c r="CA11" s="29"/>
      <c r="CB11" s="113" t="s">
        <v>192</v>
      </c>
      <c r="CC11" s="114"/>
      <c r="CD11" s="114"/>
      <c r="CE11" s="114"/>
      <c r="CF11" s="114"/>
      <c r="CG11" s="114"/>
      <c r="CH11" s="115"/>
      <c r="CI11" s="38"/>
      <c r="CJ11" s="5"/>
      <c r="CK11" s="5"/>
      <c r="CL11" s="5"/>
      <c r="CM11" s="5"/>
      <c r="CN11" s="29"/>
      <c r="CO11" s="28"/>
      <c r="CP11" s="5"/>
      <c r="CQ11" s="5"/>
      <c r="CR11" s="5"/>
      <c r="CS11" s="5"/>
      <c r="CT11" s="5"/>
      <c r="CU11" s="5"/>
      <c r="CV11" s="5"/>
      <c r="CW11" s="29"/>
      <c r="CX11" s="189"/>
      <c r="CY11" s="38"/>
      <c r="CZ11" s="3"/>
      <c r="DA11" s="3"/>
      <c r="DB11" s="3"/>
      <c r="DC11" s="29"/>
      <c r="DD11" s="37"/>
      <c r="DE11" s="1"/>
      <c r="DF11" s="1"/>
      <c r="DG11" s="1"/>
      <c r="DH11" s="1"/>
      <c r="DI11" s="27"/>
      <c r="DJ11" s="3"/>
      <c r="DK11" s="2"/>
      <c r="DL11" s="2"/>
      <c r="DM11" s="2"/>
      <c r="DN11" s="2"/>
      <c r="DO11" s="2"/>
      <c r="DP11" s="2"/>
      <c r="DQ11" s="2"/>
      <c r="DR11" s="2"/>
      <c r="DS11" s="1"/>
      <c r="DT11" s="1"/>
      <c r="DU11" s="1"/>
      <c r="DV11" s="1"/>
      <c r="DW11" s="2"/>
      <c r="DX11" s="1"/>
      <c r="DY11" s="1"/>
      <c r="DZ11" s="29"/>
      <c r="EA11" s="37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27"/>
      <c r="EM11" s="38"/>
      <c r="EN11" s="2"/>
      <c r="EO11" s="2"/>
      <c r="EP11" s="29"/>
      <c r="EQ11" s="37"/>
      <c r="ER11" s="1"/>
      <c r="ES11" s="1"/>
      <c r="ET11" s="1"/>
      <c r="EU11" s="1"/>
      <c r="EV11" s="27"/>
      <c r="EW11" s="38"/>
      <c r="EX11" s="2"/>
      <c r="EY11" s="2"/>
      <c r="EZ11" s="2"/>
      <c r="FA11" s="2"/>
      <c r="FB11" s="2"/>
      <c r="FC11" s="2"/>
      <c r="FD11" s="2"/>
      <c r="FE11" s="29"/>
      <c r="FF11" s="37" t="s">
        <v>295</v>
      </c>
      <c r="FG11" s="1"/>
      <c r="FH11" s="1"/>
      <c r="FI11" s="1"/>
      <c r="FJ11" s="27"/>
      <c r="FK11" s="37"/>
      <c r="FL11" s="1"/>
      <c r="FM11" s="1"/>
      <c r="FN11" s="27"/>
    </row>
    <row r="12" spans="1:170" ht="16" thickBot="1" x14ac:dyDescent="0.25">
      <c r="A12" s="107" t="s">
        <v>157</v>
      </c>
      <c r="B12" s="108" t="s">
        <v>7</v>
      </c>
      <c r="C12" s="97"/>
      <c r="D12" s="109"/>
      <c r="E12" s="97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99"/>
      <c r="AC12" s="97"/>
      <c r="AD12" s="100"/>
      <c r="AE12" s="100"/>
      <c r="AF12" s="101"/>
      <c r="AG12" s="101"/>
      <c r="AH12" s="103"/>
      <c r="AI12" s="97"/>
      <c r="AJ12" s="100"/>
      <c r="AK12" s="100"/>
      <c r="AL12" s="100"/>
      <c r="AM12" s="100"/>
      <c r="AN12" s="100"/>
      <c r="AO12" s="100"/>
      <c r="AP12" s="99"/>
      <c r="AQ12" s="86" t="s">
        <v>190</v>
      </c>
      <c r="AR12" s="87"/>
      <c r="AS12" s="87"/>
      <c r="AT12" s="87"/>
      <c r="AU12" s="87"/>
      <c r="AV12" s="87"/>
      <c r="AW12" s="88"/>
      <c r="AX12" s="97"/>
      <c r="AY12" s="100"/>
      <c r="AZ12" s="100"/>
      <c r="BA12" s="100"/>
      <c r="BB12" s="100"/>
      <c r="BC12" s="100"/>
      <c r="BD12" s="99"/>
      <c r="BE12" s="97"/>
      <c r="BF12" s="100"/>
      <c r="BG12" s="100"/>
      <c r="BH12" s="101"/>
      <c r="BI12" s="101"/>
      <c r="BJ12" s="101"/>
      <c r="BK12" s="100"/>
      <c r="BL12" s="99"/>
      <c r="BM12" s="97"/>
      <c r="BN12" s="101"/>
      <c r="BO12" s="103"/>
      <c r="BP12" s="97"/>
      <c r="BQ12" s="100"/>
      <c r="BR12" s="100"/>
      <c r="BS12" s="100"/>
      <c r="BT12" s="100"/>
      <c r="BU12" s="100"/>
      <c r="BV12" s="99"/>
      <c r="BW12" s="110"/>
      <c r="BX12" s="97"/>
      <c r="BY12" s="100"/>
      <c r="BZ12" s="100"/>
      <c r="CA12" s="99"/>
      <c r="CB12" s="113" t="s">
        <v>192</v>
      </c>
      <c r="CC12" s="114"/>
      <c r="CD12" s="114"/>
      <c r="CE12" s="114"/>
      <c r="CF12" s="114"/>
      <c r="CG12" s="114"/>
      <c r="CH12" s="115"/>
      <c r="CI12" s="97"/>
      <c r="CJ12" s="111"/>
      <c r="CK12" s="111"/>
      <c r="CL12" s="111"/>
      <c r="CM12" s="111"/>
      <c r="CN12" s="99"/>
      <c r="CO12" s="112"/>
      <c r="CP12" s="111"/>
      <c r="CQ12" s="111"/>
      <c r="CR12" s="111"/>
      <c r="CS12" s="111"/>
      <c r="CT12" s="111"/>
      <c r="CU12" s="111"/>
      <c r="CV12" s="111"/>
      <c r="CW12" s="99"/>
      <c r="CX12" s="189"/>
      <c r="CY12" s="97"/>
      <c r="CZ12" s="98"/>
      <c r="DA12" s="98"/>
      <c r="DB12" s="98"/>
      <c r="DC12" s="99"/>
      <c r="DD12" s="97"/>
      <c r="DE12" s="100"/>
      <c r="DF12" s="100"/>
      <c r="DG12" s="100"/>
      <c r="DH12" s="101"/>
      <c r="DI12" s="99"/>
      <c r="DJ12" s="98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99"/>
      <c r="EA12" s="102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3"/>
      <c r="EM12" s="97"/>
      <c r="EN12" s="100"/>
      <c r="EO12" s="100"/>
      <c r="EP12" s="99"/>
      <c r="EQ12" s="102" t="s">
        <v>8</v>
      </c>
      <c r="ER12" s="101"/>
      <c r="ES12" s="101"/>
      <c r="ET12" s="101"/>
      <c r="EU12" s="101"/>
      <c r="EV12" s="103"/>
      <c r="EW12" s="97"/>
      <c r="EX12" s="100"/>
      <c r="EY12" s="100"/>
      <c r="EZ12" s="100"/>
      <c r="FA12" s="100"/>
      <c r="FB12" s="100"/>
      <c r="FC12" s="100"/>
      <c r="FD12" s="100"/>
      <c r="FE12" s="99"/>
      <c r="FF12" s="104" t="s">
        <v>15</v>
      </c>
      <c r="FG12" s="105"/>
      <c r="FH12" s="105"/>
      <c r="FI12" s="105"/>
      <c r="FJ12" s="106"/>
      <c r="FK12" s="104"/>
      <c r="FL12" s="105"/>
      <c r="FM12" s="105"/>
      <c r="FN12" s="106"/>
    </row>
    <row r="13" spans="1:170" ht="16" thickTop="1" x14ac:dyDescent="0.2">
      <c r="A13" s="91" t="s">
        <v>158</v>
      </c>
      <c r="B13" s="92" t="s">
        <v>159</v>
      </c>
      <c r="C13" s="35"/>
      <c r="D13" s="93"/>
      <c r="E13" s="3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87" t="s">
        <v>15</v>
      </c>
      <c r="X13" s="6"/>
      <c r="Y13" s="6"/>
      <c r="Z13" s="6"/>
      <c r="AA13" s="6"/>
      <c r="AB13" s="36"/>
      <c r="AC13" s="41" t="s">
        <v>8</v>
      </c>
      <c r="AD13" s="9"/>
      <c r="AE13" s="9"/>
      <c r="AF13" s="9"/>
      <c r="AG13" s="9"/>
      <c r="AH13" s="25"/>
      <c r="AI13" s="86" t="s">
        <v>160</v>
      </c>
      <c r="AJ13" s="87"/>
      <c r="AK13" s="87"/>
      <c r="AL13" s="87"/>
      <c r="AM13" s="87"/>
      <c r="AN13" s="87"/>
      <c r="AO13" s="87"/>
      <c r="AP13" s="88"/>
      <c r="AQ13" s="41" t="s">
        <v>191</v>
      </c>
      <c r="AR13" s="9"/>
      <c r="AS13" s="9"/>
      <c r="AT13" s="9"/>
      <c r="AU13" s="9"/>
      <c r="AV13" s="9"/>
      <c r="AW13" s="25"/>
      <c r="AX13" s="35"/>
      <c r="AY13" s="6"/>
      <c r="AZ13" s="6"/>
      <c r="BA13" s="6"/>
      <c r="BB13" s="6"/>
      <c r="BC13" s="6"/>
      <c r="BD13" s="36"/>
      <c r="BE13" s="35"/>
      <c r="BF13" s="6"/>
      <c r="BG13" s="6"/>
      <c r="BH13" s="9" t="s">
        <v>8</v>
      </c>
      <c r="BI13" s="9"/>
      <c r="BJ13" s="9"/>
      <c r="BK13" s="6"/>
      <c r="BL13" s="36"/>
      <c r="BM13" s="35"/>
      <c r="BN13" s="9"/>
      <c r="BO13" s="25"/>
      <c r="BP13" s="35"/>
      <c r="BQ13" s="6"/>
      <c r="BR13" s="6"/>
      <c r="BS13" s="6"/>
      <c r="BT13" s="6"/>
      <c r="BU13" s="6"/>
      <c r="BV13" s="36"/>
      <c r="BW13" s="94"/>
      <c r="BX13" s="35"/>
      <c r="BY13" s="6"/>
      <c r="BZ13" s="6"/>
      <c r="CA13" s="36"/>
      <c r="CB13" s="41" t="s">
        <v>192</v>
      </c>
      <c r="CC13" s="9"/>
      <c r="CD13" s="9"/>
      <c r="CE13" s="9"/>
      <c r="CF13" s="9"/>
      <c r="CG13" s="9"/>
      <c r="CH13" s="25"/>
      <c r="CI13" s="35"/>
      <c r="CJ13" s="18"/>
      <c r="CK13" s="18"/>
      <c r="CL13" s="18"/>
      <c r="CM13" s="18"/>
      <c r="CN13" s="36"/>
      <c r="CO13" s="95" t="s">
        <v>15</v>
      </c>
      <c r="CP13" s="96"/>
      <c r="CQ13" s="96"/>
      <c r="CR13" s="96"/>
      <c r="CS13" s="96"/>
      <c r="CT13" s="96"/>
      <c r="CU13" s="96"/>
      <c r="CV13" s="96"/>
      <c r="CW13" s="88"/>
      <c r="CX13" s="189"/>
      <c r="CY13" s="86" t="s">
        <v>15</v>
      </c>
      <c r="CZ13" s="89"/>
      <c r="DA13" s="89"/>
      <c r="DB13" s="89"/>
      <c r="DC13" s="88"/>
      <c r="DD13" s="35"/>
      <c r="DE13" s="6"/>
      <c r="DF13" s="6"/>
      <c r="DG13" s="6"/>
      <c r="DH13" s="6"/>
      <c r="DI13" s="36"/>
      <c r="DJ13" s="90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36"/>
      <c r="EA13" s="41" t="s">
        <v>8</v>
      </c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25"/>
      <c r="EM13" s="35"/>
      <c r="EN13" s="6"/>
      <c r="EO13" s="6"/>
      <c r="EP13" s="36"/>
      <c r="EQ13" s="41"/>
      <c r="ER13" s="9"/>
      <c r="ES13" s="9"/>
      <c r="ET13" s="9"/>
      <c r="EU13" s="9"/>
      <c r="EV13" s="25"/>
      <c r="EW13" s="35"/>
      <c r="EX13" s="6"/>
      <c r="EY13" s="6"/>
      <c r="EZ13" s="6"/>
      <c r="FA13" s="6"/>
      <c r="FB13" s="6"/>
      <c r="FC13" s="6"/>
      <c r="FD13" s="6"/>
      <c r="FE13" s="36"/>
      <c r="FF13" s="41" t="s">
        <v>295</v>
      </c>
      <c r="FG13" s="9"/>
      <c r="FH13" s="9"/>
      <c r="FI13" s="9"/>
      <c r="FJ13" s="25"/>
      <c r="FK13" s="41"/>
      <c r="FL13" s="9"/>
      <c r="FM13" s="9"/>
      <c r="FN13" s="25"/>
    </row>
    <row r="14" spans="1:170" x14ac:dyDescent="0.2">
      <c r="A14" s="73" t="s">
        <v>161</v>
      </c>
      <c r="B14" s="70" t="s">
        <v>162</v>
      </c>
      <c r="C14" s="38"/>
      <c r="D14" s="44"/>
      <c r="E14" s="75" t="s">
        <v>164</v>
      </c>
      <c r="F14" s="74"/>
      <c r="G14" s="2"/>
      <c r="H14" s="2"/>
      <c r="I14" s="2"/>
      <c r="J14" s="2"/>
      <c r="K14" s="2"/>
      <c r="L14" s="74" t="s">
        <v>165</v>
      </c>
      <c r="M14" s="74"/>
      <c r="N14" s="7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9"/>
      <c r="AC14" s="37" t="s">
        <v>9</v>
      </c>
      <c r="AD14" s="1"/>
      <c r="AE14" s="1"/>
      <c r="AF14" s="1"/>
      <c r="AG14" s="1"/>
      <c r="AH14" s="27"/>
      <c r="AI14" s="38"/>
      <c r="AJ14" s="2"/>
      <c r="AK14" s="2"/>
      <c r="AL14" s="2"/>
      <c r="AM14" s="2"/>
      <c r="AN14" s="2"/>
      <c r="AO14" s="2"/>
      <c r="AP14" s="29"/>
      <c r="AQ14" s="37" t="s">
        <v>203</v>
      </c>
      <c r="AR14" s="1"/>
      <c r="AS14" s="1"/>
      <c r="AT14" s="1"/>
      <c r="AU14" s="1"/>
      <c r="AV14" s="1"/>
      <c r="AW14" s="27"/>
      <c r="AX14" s="38"/>
      <c r="AY14" s="2"/>
      <c r="AZ14" s="2"/>
      <c r="BA14" s="2"/>
      <c r="BB14" s="2"/>
      <c r="BC14" s="2"/>
      <c r="BD14" s="29"/>
      <c r="BE14" s="38"/>
      <c r="BF14" s="2"/>
      <c r="BG14" s="2"/>
      <c r="BH14" s="1"/>
      <c r="BI14" s="1"/>
      <c r="BJ14" s="1"/>
      <c r="BK14" s="2"/>
      <c r="BL14" s="29"/>
      <c r="BM14" s="38"/>
      <c r="BN14" s="1"/>
      <c r="BO14" s="27"/>
      <c r="BP14" s="38"/>
      <c r="BQ14" s="2"/>
      <c r="BR14" s="2"/>
      <c r="BS14" s="2"/>
      <c r="BT14" s="2"/>
      <c r="BU14" s="2"/>
      <c r="BV14" s="29"/>
      <c r="BW14" s="49"/>
      <c r="BX14" s="38"/>
      <c r="BY14" s="2"/>
      <c r="BZ14" s="2"/>
      <c r="CA14" s="29"/>
      <c r="CB14" s="41" t="s">
        <v>192</v>
      </c>
      <c r="CC14" s="9"/>
      <c r="CD14" s="9"/>
      <c r="CE14" s="9"/>
      <c r="CF14" s="9"/>
      <c r="CG14" s="9"/>
      <c r="CH14" s="25"/>
      <c r="CI14" s="38"/>
      <c r="CJ14" s="5"/>
      <c r="CK14" s="5"/>
      <c r="CL14" s="5"/>
      <c r="CM14" s="5"/>
      <c r="CN14" s="29"/>
      <c r="CO14" s="77" t="s">
        <v>167</v>
      </c>
      <c r="CP14" s="78"/>
      <c r="CQ14" s="78"/>
      <c r="CR14" s="78"/>
      <c r="CS14" s="78"/>
      <c r="CT14" s="78"/>
      <c r="CU14" s="78"/>
      <c r="CV14" s="78"/>
      <c r="CW14" s="76"/>
      <c r="CX14" s="189"/>
      <c r="CY14" s="38"/>
      <c r="CZ14" s="3"/>
      <c r="DA14" s="3"/>
      <c r="DB14" s="3"/>
      <c r="DC14" s="29"/>
      <c r="DD14" s="38"/>
      <c r="DE14" s="2"/>
      <c r="DF14" s="2"/>
      <c r="DG14" s="2"/>
      <c r="DH14" s="2"/>
      <c r="DI14" s="29"/>
      <c r="DJ14" s="3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9"/>
      <c r="EA14" s="37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27"/>
      <c r="EM14" s="38"/>
      <c r="EN14" s="2"/>
      <c r="EO14" s="2"/>
      <c r="EP14" s="29"/>
      <c r="EQ14" s="37"/>
      <c r="ER14" s="1"/>
      <c r="ES14" s="1"/>
      <c r="ET14" s="1"/>
      <c r="EU14" s="1"/>
      <c r="EV14" s="27"/>
      <c r="EW14" s="38"/>
      <c r="EX14" s="2"/>
      <c r="EY14" s="2"/>
      <c r="EZ14" s="2"/>
      <c r="FA14" s="2"/>
      <c r="FB14" s="2"/>
      <c r="FC14" s="2"/>
      <c r="FD14" s="2"/>
      <c r="FE14" s="29"/>
      <c r="FF14" s="37" t="s">
        <v>295</v>
      </c>
      <c r="FG14" s="1"/>
      <c r="FH14" s="1"/>
      <c r="FI14" s="1"/>
      <c r="FJ14" s="27"/>
      <c r="FK14" s="37"/>
      <c r="FL14" s="1"/>
      <c r="FM14" s="1"/>
      <c r="FN14" s="27"/>
    </row>
    <row r="15" spans="1:170" x14ac:dyDescent="0.2">
      <c r="A15" s="73" t="s">
        <v>166</v>
      </c>
      <c r="B15" s="70" t="s">
        <v>163</v>
      </c>
      <c r="C15" s="38"/>
      <c r="D15" s="44"/>
      <c r="E15" s="75" t="s">
        <v>164</v>
      </c>
      <c r="F15" s="74"/>
      <c r="G15" s="2"/>
      <c r="H15" s="2"/>
      <c r="I15" s="2"/>
      <c r="J15" s="2"/>
      <c r="K15" s="2"/>
      <c r="L15" s="74" t="s">
        <v>165</v>
      </c>
      <c r="M15" s="74"/>
      <c r="N15" s="7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9"/>
      <c r="AC15" s="37" t="s">
        <v>10</v>
      </c>
      <c r="AD15" s="1"/>
      <c r="AE15" s="1"/>
      <c r="AF15" s="1"/>
      <c r="AG15" s="1"/>
      <c r="AH15" s="27"/>
      <c r="AI15" s="38"/>
      <c r="AJ15" s="2"/>
      <c r="AK15" s="2"/>
      <c r="AL15" s="2"/>
      <c r="AM15" s="2"/>
      <c r="AN15" s="2"/>
      <c r="AO15" s="2"/>
      <c r="AP15" s="29"/>
      <c r="AQ15" s="37" t="s">
        <v>204</v>
      </c>
      <c r="AR15" s="1"/>
      <c r="AS15" s="1"/>
      <c r="AT15" s="1"/>
      <c r="AU15" s="1"/>
      <c r="AV15" s="1"/>
      <c r="AW15" s="27"/>
      <c r="AX15" s="38"/>
      <c r="AY15" s="2"/>
      <c r="AZ15" s="2"/>
      <c r="BA15" s="2"/>
      <c r="BB15" s="2"/>
      <c r="BC15" s="2"/>
      <c r="BD15" s="29"/>
      <c r="BE15" s="38"/>
      <c r="BF15" s="2"/>
      <c r="BG15" s="2"/>
      <c r="BH15" s="1"/>
      <c r="BI15" s="1"/>
      <c r="BJ15" s="1"/>
      <c r="BK15" s="2"/>
      <c r="BL15" s="29"/>
      <c r="BM15" s="38"/>
      <c r="BN15" s="1"/>
      <c r="BO15" s="27"/>
      <c r="BP15" s="38"/>
      <c r="BQ15" s="2"/>
      <c r="BR15" s="2"/>
      <c r="BS15" s="2"/>
      <c r="BT15" s="2"/>
      <c r="BU15" s="2"/>
      <c r="BV15" s="29"/>
      <c r="BW15" s="49"/>
      <c r="BX15" s="38"/>
      <c r="BY15" s="2"/>
      <c r="BZ15" s="2"/>
      <c r="CA15" s="29"/>
      <c r="CB15" s="41" t="s">
        <v>192</v>
      </c>
      <c r="CC15" s="9"/>
      <c r="CD15" s="9"/>
      <c r="CE15" s="9"/>
      <c r="CF15" s="9"/>
      <c r="CG15" s="9"/>
      <c r="CH15" s="25"/>
      <c r="CI15" s="38"/>
      <c r="CJ15" s="5"/>
      <c r="CK15" s="5"/>
      <c r="CL15" s="5"/>
      <c r="CM15" s="5"/>
      <c r="CN15" s="29"/>
      <c r="CO15" s="77" t="s">
        <v>168</v>
      </c>
      <c r="CP15" s="78"/>
      <c r="CQ15" s="78"/>
      <c r="CR15" s="78"/>
      <c r="CS15" s="78"/>
      <c r="CT15" s="78"/>
      <c r="CU15" s="78"/>
      <c r="CV15" s="78"/>
      <c r="CW15" s="76"/>
      <c r="CX15" s="189"/>
      <c r="CY15" s="38"/>
      <c r="CZ15" s="3"/>
      <c r="DA15" s="3"/>
      <c r="DB15" s="3"/>
      <c r="DC15" s="29"/>
      <c r="DD15" s="38"/>
      <c r="DE15" s="2"/>
      <c r="DF15" s="2"/>
      <c r="DG15" s="2"/>
      <c r="DH15" s="2"/>
      <c r="DI15" s="29"/>
      <c r="DJ15" s="3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9"/>
      <c r="EA15" s="37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27"/>
      <c r="EM15" s="38"/>
      <c r="EN15" s="2"/>
      <c r="EO15" s="2"/>
      <c r="EP15" s="29"/>
      <c r="EQ15" s="37"/>
      <c r="ER15" s="1"/>
      <c r="ES15" s="1"/>
      <c r="ET15" s="1"/>
      <c r="EU15" s="1"/>
      <c r="EV15" s="27"/>
      <c r="EW15" s="38"/>
      <c r="EX15" s="2"/>
      <c r="EY15" s="2"/>
      <c r="EZ15" s="2"/>
      <c r="FA15" s="2"/>
      <c r="FB15" s="2"/>
      <c r="FC15" s="2"/>
      <c r="FD15" s="2"/>
      <c r="FE15" s="29"/>
      <c r="FF15" s="37" t="s">
        <v>295</v>
      </c>
      <c r="FG15" s="1"/>
      <c r="FH15" s="1"/>
      <c r="FI15" s="1"/>
      <c r="FJ15" s="27"/>
      <c r="FK15" s="37"/>
      <c r="FL15" s="1"/>
      <c r="FM15" s="1"/>
      <c r="FN15" s="27"/>
    </row>
    <row r="16" spans="1:170" x14ac:dyDescent="0.2">
      <c r="A16" s="73" t="s">
        <v>170</v>
      </c>
      <c r="B16" s="69" t="s">
        <v>169</v>
      </c>
      <c r="C16" s="38"/>
      <c r="D16" s="44"/>
      <c r="E16" s="37"/>
      <c r="F16" s="1"/>
      <c r="G16" s="2"/>
      <c r="H16" s="2"/>
      <c r="I16" s="2"/>
      <c r="J16" s="2"/>
      <c r="K16" s="2"/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1"/>
      <c r="X16" s="2"/>
      <c r="Y16" s="2"/>
      <c r="Z16" s="2"/>
      <c r="AA16" s="2"/>
      <c r="AB16" s="29"/>
      <c r="AC16" s="38"/>
      <c r="AD16" s="2"/>
      <c r="AE16" s="2"/>
      <c r="AF16" s="2"/>
      <c r="AG16" s="2"/>
      <c r="AH16" s="29"/>
      <c r="AI16" s="37"/>
      <c r="AJ16" s="1"/>
      <c r="AK16" s="1"/>
      <c r="AL16" s="1"/>
      <c r="AM16" s="1"/>
      <c r="AN16" s="1"/>
      <c r="AO16" s="1"/>
      <c r="AP16" s="27"/>
      <c r="AQ16" s="38"/>
      <c r="AR16" s="2"/>
      <c r="AS16" s="2"/>
      <c r="AT16" s="2"/>
      <c r="AU16" s="2"/>
      <c r="AV16" s="2"/>
      <c r="AW16" s="29"/>
      <c r="AX16" s="37"/>
      <c r="AY16" s="1"/>
      <c r="AZ16" s="2"/>
      <c r="BA16" s="2"/>
      <c r="BB16" s="2"/>
      <c r="BC16" s="2"/>
      <c r="BD16" s="29"/>
      <c r="BE16" s="37"/>
      <c r="BF16" s="1"/>
      <c r="BG16" s="1"/>
      <c r="BH16" s="74" t="s">
        <v>28</v>
      </c>
      <c r="BI16" s="74"/>
      <c r="BJ16" s="74"/>
      <c r="BK16" s="2"/>
      <c r="BL16" s="29"/>
      <c r="BM16" s="38"/>
      <c r="BN16" s="2"/>
      <c r="BO16" s="29"/>
      <c r="BP16" s="38"/>
      <c r="BQ16" s="2"/>
      <c r="BR16" s="2"/>
      <c r="BS16" s="2"/>
      <c r="BT16" s="2"/>
      <c r="BU16" s="2"/>
      <c r="BV16" s="29"/>
      <c r="BW16" s="49"/>
      <c r="BX16" s="38"/>
      <c r="BY16" s="2"/>
      <c r="BZ16" s="2"/>
      <c r="CA16" s="29"/>
      <c r="CB16" s="38"/>
      <c r="CC16" s="2"/>
      <c r="CD16" s="2"/>
      <c r="CE16" s="2"/>
      <c r="CF16" s="2"/>
      <c r="CG16" s="2"/>
      <c r="CH16" s="29"/>
      <c r="CI16" s="38"/>
      <c r="CJ16" s="5"/>
      <c r="CK16" s="5"/>
      <c r="CL16" s="5"/>
      <c r="CM16" s="5"/>
      <c r="CN16" s="29"/>
      <c r="CO16" s="26"/>
      <c r="CP16" s="19"/>
      <c r="CQ16" s="19"/>
      <c r="CR16" s="19"/>
      <c r="CS16" s="19"/>
      <c r="CT16" s="19"/>
      <c r="CU16" s="19"/>
      <c r="CV16" s="19"/>
      <c r="CW16" s="27"/>
      <c r="CX16" s="189"/>
      <c r="CY16" s="37"/>
      <c r="CZ16" s="4"/>
      <c r="DA16" s="4"/>
      <c r="DB16" s="4"/>
      <c r="DC16" s="27"/>
      <c r="DD16" s="38"/>
      <c r="DE16" s="2"/>
      <c r="DF16" s="2"/>
      <c r="DG16" s="2"/>
      <c r="DH16" s="2"/>
      <c r="DI16" s="29"/>
      <c r="DJ16" s="3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9"/>
      <c r="EA16" s="38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9"/>
      <c r="EM16" s="38"/>
      <c r="EN16" s="2"/>
      <c r="EO16" s="2"/>
      <c r="EP16" s="29"/>
      <c r="EQ16" s="38"/>
      <c r="ER16" s="2"/>
      <c r="ES16" s="2"/>
      <c r="ET16" s="2"/>
      <c r="EU16" s="2"/>
      <c r="EV16" s="29"/>
      <c r="EW16" s="38"/>
      <c r="EX16" s="2"/>
      <c r="EY16" s="2"/>
      <c r="EZ16" s="2"/>
      <c r="FA16" s="2"/>
      <c r="FB16" s="2"/>
      <c r="FC16" s="2"/>
      <c r="FD16" s="2"/>
      <c r="FE16" s="29"/>
      <c r="FF16" s="37"/>
      <c r="FG16" s="1"/>
      <c r="FH16" s="1"/>
      <c r="FI16" s="1"/>
      <c r="FJ16" s="27"/>
      <c r="FK16" s="37"/>
      <c r="FL16" s="1"/>
      <c r="FM16" s="1"/>
      <c r="FN16" s="27"/>
    </row>
    <row r="17" spans="1:170" x14ac:dyDescent="0.2">
      <c r="A17" s="73" t="s">
        <v>171</v>
      </c>
      <c r="B17" s="69" t="s">
        <v>172</v>
      </c>
      <c r="C17" s="38"/>
      <c r="D17" s="44"/>
      <c r="E17" s="38"/>
      <c r="F17" s="2"/>
      <c r="G17" s="2"/>
      <c r="H17" s="2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9"/>
      <c r="AC17" s="38"/>
      <c r="AD17" s="2"/>
      <c r="AE17" s="2"/>
      <c r="AF17" s="2"/>
      <c r="AG17" s="2"/>
      <c r="AH17" s="29"/>
      <c r="AI17" s="38"/>
      <c r="AJ17" s="2"/>
      <c r="AK17" s="2"/>
      <c r="AL17" s="2"/>
      <c r="AM17" s="2"/>
      <c r="AN17" s="2"/>
      <c r="AO17" s="2"/>
      <c r="AP17" s="29"/>
      <c r="AQ17" s="75" t="s">
        <v>173</v>
      </c>
      <c r="AR17" s="74"/>
      <c r="AS17" s="74"/>
      <c r="AT17" s="74"/>
      <c r="AU17" s="74"/>
      <c r="AV17" s="74"/>
      <c r="AW17" s="76"/>
      <c r="AX17" s="37"/>
      <c r="AY17" s="1"/>
      <c r="AZ17" s="2"/>
      <c r="BA17" s="2"/>
      <c r="BB17" s="2"/>
      <c r="BC17" s="2"/>
      <c r="BD17" s="29"/>
      <c r="BE17" s="38"/>
      <c r="BF17" s="2"/>
      <c r="BG17" s="2"/>
      <c r="BH17" s="80" t="s">
        <v>174</v>
      </c>
      <c r="BI17" s="80"/>
      <c r="BJ17" s="80"/>
      <c r="BK17" s="2"/>
      <c r="BL17" s="29"/>
      <c r="BM17" s="38"/>
      <c r="BN17" s="2"/>
      <c r="BO17" s="29"/>
      <c r="BP17" s="38"/>
      <c r="BQ17" s="2"/>
      <c r="BR17" s="2"/>
      <c r="BS17" s="2"/>
      <c r="BT17" s="2"/>
      <c r="BU17" s="2"/>
      <c r="BV17" s="29"/>
      <c r="BW17" s="49"/>
      <c r="BX17" s="38"/>
      <c r="BY17" s="2"/>
      <c r="BZ17" s="2"/>
      <c r="CA17" s="29"/>
      <c r="CB17" s="38"/>
      <c r="CC17" s="2"/>
      <c r="CD17" s="2"/>
      <c r="CE17" s="2"/>
      <c r="CF17" s="2"/>
      <c r="CG17" s="2"/>
      <c r="CH17" s="29" t="s">
        <v>194</v>
      </c>
      <c r="CI17" s="38"/>
      <c r="CJ17" s="5"/>
      <c r="CK17" s="5"/>
      <c r="CL17" s="5"/>
      <c r="CM17" s="5"/>
      <c r="CN17" s="29"/>
      <c r="CO17" s="26"/>
      <c r="CP17" s="19"/>
      <c r="CQ17" s="19"/>
      <c r="CR17" s="19"/>
      <c r="CS17" s="19"/>
      <c r="CT17" s="19"/>
      <c r="CU17" s="19"/>
      <c r="CV17" s="19"/>
      <c r="CW17" s="27"/>
      <c r="CX17" s="189"/>
      <c r="CY17" s="37"/>
      <c r="CZ17" s="4"/>
      <c r="DA17" s="4"/>
      <c r="DB17" s="4"/>
      <c r="DC17" s="27"/>
      <c r="DD17" s="38"/>
      <c r="DE17" s="2"/>
      <c r="DF17" s="2"/>
      <c r="DG17" s="2"/>
      <c r="DH17" s="2"/>
      <c r="DI17" s="29"/>
      <c r="DJ17" s="3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9"/>
      <c r="EA17" s="38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9"/>
      <c r="EM17" s="38"/>
      <c r="EN17" s="2"/>
      <c r="EO17" s="2"/>
      <c r="EP17" s="29"/>
      <c r="EQ17" s="38"/>
      <c r="ER17" s="2"/>
      <c r="ES17" s="2"/>
      <c r="ET17" s="2"/>
      <c r="EU17" s="2"/>
      <c r="EV17" s="29"/>
      <c r="EW17" s="38"/>
      <c r="EX17" s="2"/>
      <c r="EY17" s="2"/>
      <c r="EZ17" s="2"/>
      <c r="FA17" s="2"/>
      <c r="FB17" s="2"/>
      <c r="FC17" s="2"/>
      <c r="FD17" s="2"/>
      <c r="FE17" s="29"/>
      <c r="FF17" s="37"/>
      <c r="FG17" s="1"/>
      <c r="FH17" s="1"/>
      <c r="FI17" s="1"/>
      <c r="FJ17" s="27"/>
      <c r="FK17" s="37"/>
      <c r="FL17" s="1"/>
      <c r="FM17" s="1"/>
      <c r="FN17" s="27"/>
    </row>
    <row r="18" spans="1:170" x14ac:dyDescent="0.2">
      <c r="A18" s="73" t="s">
        <v>175</v>
      </c>
      <c r="B18" s="69" t="s">
        <v>176</v>
      </c>
      <c r="C18" s="38"/>
      <c r="D18" s="44"/>
      <c r="E18" s="38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9"/>
      <c r="AC18" s="38"/>
      <c r="AD18" s="2"/>
      <c r="AE18" s="2"/>
      <c r="AF18" s="2"/>
      <c r="AG18" s="2"/>
      <c r="AH18" s="29"/>
      <c r="AI18" s="38"/>
      <c r="AJ18" s="2"/>
      <c r="AK18" s="2"/>
      <c r="AL18" s="2"/>
      <c r="AM18" s="2"/>
      <c r="AN18" s="2"/>
      <c r="AO18" s="2"/>
      <c r="AP18" s="29"/>
      <c r="AQ18" s="38"/>
      <c r="AR18" s="2"/>
      <c r="AS18" s="2"/>
      <c r="AT18" s="2"/>
      <c r="AU18" s="2"/>
      <c r="AV18" s="2"/>
      <c r="AW18" s="29"/>
      <c r="AX18" s="37"/>
      <c r="AY18" s="1"/>
      <c r="AZ18" s="2"/>
      <c r="BA18" s="2"/>
      <c r="BB18" s="2"/>
      <c r="BC18" s="2"/>
      <c r="BD18" s="29"/>
      <c r="BE18" s="38"/>
      <c r="BF18" s="2"/>
      <c r="BG18" s="2"/>
      <c r="BH18" s="74" t="s">
        <v>177</v>
      </c>
      <c r="BI18" s="74"/>
      <c r="BJ18" s="74"/>
      <c r="BK18" s="2"/>
      <c r="BL18" s="29"/>
      <c r="BM18" s="38"/>
      <c r="BN18" s="2"/>
      <c r="BO18" s="29"/>
      <c r="BP18" s="38"/>
      <c r="BQ18" s="2"/>
      <c r="BR18" s="2"/>
      <c r="BS18" s="2"/>
      <c r="BT18" s="2"/>
      <c r="BU18" s="2"/>
      <c r="BV18" s="29"/>
      <c r="BW18" s="81" t="s">
        <v>21</v>
      </c>
      <c r="BX18" s="38"/>
      <c r="BY18" s="2"/>
      <c r="BZ18" s="2"/>
      <c r="CA18" s="29"/>
      <c r="CB18" s="82" t="s">
        <v>178</v>
      </c>
      <c r="CC18" s="80"/>
      <c r="CD18" s="80"/>
      <c r="CE18" s="80"/>
      <c r="CF18" s="80"/>
      <c r="CG18" s="80"/>
      <c r="CH18" s="83"/>
      <c r="CI18" s="38"/>
      <c r="CJ18" s="5"/>
      <c r="CK18" s="5"/>
      <c r="CL18" s="5"/>
      <c r="CM18" s="5"/>
      <c r="CN18" s="29"/>
      <c r="CO18" s="26"/>
      <c r="CP18" s="19"/>
      <c r="CQ18" s="19"/>
      <c r="CR18" s="19"/>
      <c r="CS18" s="19"/>
      <c r="CT18" s="19"/>
      <c r="CU18" s="19"/>
      <c r="CV18" s="19"/>
      <c r="CW18" s="27"/>
      <c r="CX18" s="189"/>
      <c r="CY18" s="37"/>
      <c r="CZ18" s="4"/>
      <c r="DA18" s="4"/>
      <c r="DB18" s="4"/>
      <c r="DC18" s="27"/>
      <c r="DD18" s="38"/>
      <c r="DE18" s="2"/>
      <c r="DF18" s="2"/>
      <c r="DG18" s="2"/>
      <c r="DH18" s="2"/>
      <c r="DI18" s="29"/>
      <c r="DJ18" s="3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9"/>
      <c r="EA18" s="38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9"/>
      <c r="EM18" s="38"/>
      <c r="EN18" s="2"/>
      <c r="EO18" s="2"/>
      <c r="EP18" s="29"/>
      <c r="EQ18" s="38"/>
      <c r="ER18" s="2"/>
      <c r="ES18" s="2"/>
      <c r="ET18" s="2"/>
      <c r="EU18" s="2"/>
      <c r="EV18" s="29"/>
      <c r="EW18" s="38"/>
      <c r="EX18" s="2"/>
      <c r="EY18" s="1"/>
      <c r="EZ18" s="1"/>
      <c r="FA18" s="2"/>
      <c r="FB18" s="2"/>
      <c r="FC18" s="1"/>
      <c r="FD18" s="2"/>
      <c r="FE18" s="29"/>
      <c r="FF18" s="37"/>
      <c r="FG18" s="1"/>
      <c r="FH18" s="1"/>
      <c r="FI18" s="1"/>
      <c r="FJ18" s="27"/>
      <c r="FK18" s="37"/>
      <c r="FL18" s="1"/>
      <c r="FM18" s="1"/>
      <c r="FN18" s="27"/>
    </row>
    <row r="19" spans="1:170" x14ac:dyDescent="0.2">
      <c r="A19" s="73" t="s">
        <v>179</v>
      </c>
      <c r="B19" s="69" t="s">
        <v>180</v>
      </c>
      <c r="C19" s="38"/>
      <c r="D19" s="44"/>
      <c r="E19" s="3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"/>
      <c r="X19" s="2"/>
      <c r="Y19" s="2"/>
      <c r="Z19" s="2"/>
      <c r="AA19" s="2"/>
      <c r="AB19" s="29"/>
      <c r="AC19" s="38"/>
      <c r="AD19" s="2"/>
      <c r="AE19" s="2"/>
      <c r="AF19" s="2"/>
      <c r="AG19" s="2"/>
      <c r="AH19" s="29"/>
      <c r="AI19" s="37"/>
      <c r="AJ19" s="1"/>
      <c r="AK19" s="1"/>
      <c r="AL19" s="1"/>
      <c r="AM19" s="1"/>
      <c r="AN19" s="1"/>
      <c r="AO19" s="1"/>
      <c r="AP19" s="27"/>
      <c r="AQ19" s="38"/>
      <c r="AR19" s="2"/>
      <c r="AS19" s="2"/>
      <c r="AT19" s="2"/>
      <c r="AU19" s="2"/>
      <c r="AV19" s="2"/>
      <c r="AW19" s="29"/>
      <c r="AX19" s="38"/>
      <c r="AY19" s="2"/>
      <c r="AZ19" s="2"/>
      <c r="BA19" s="2"/>
      <c r="BB19" s="2"/>
      <c r="BC19" s="2"/>
      <c r="BD19" s="29"/>
      <c r="BE19" s="38"/>
      <c r="BF19" s="2"/>
      <c r="BG19" s="2"/>
      <c r="BH19" s="80" t="s">
        <v>29</v>
      </c>
      <c r="BI19" s="80"/>
      <c r="BJ19" s="80"/>
      <c r="BK19" s="2"/>
      <c r="BL19" s="29"/>
      <c r="BM19" s="38"/>
      <c r="BN19" s="2"/>
      <c r="BO19" s="29"/>
      <c r="BP19" s="76" t="s">
        <v>19</v>
      </c>
      <c r="BQ19" s="74"/>
      <c r="BR19" s="74"/>
      <c r="BS19" s="74"/>
      <c r="BT19" s="74"/>
      <c r="BU19" s="74"/>
      <c r="BV19" s="85"/>
      <c r="BW19" s="49"/>
      <c r="BX19" s="38"/>
      <c r="BY19" s="2"/>
      <c r="BZ19" s="2"/>
      <c r="CA19" s="29"/>
      <c r="CB19" s="38"/>
      <c r="CC19" s="2"/>
      <c r="CD19" s="2"/>
      <c r="CE19" s="2"/>
      <c r="CF19" s="2"/>
      <c r="CG19" s="2"/>
      <c r="CH19" s="29"/>
      <c r="CI19" s="38"/>
      <c r="CJ19" s="5"/>
      <c r="CK19" s="5"/>
      <c r="CL19" s="5"/>
      <c r="CM19" s="5"/>
      <c r="CN19" s="29"/>
      <c r="CO19" s="26"/>
      <c r="CP19" s="19"/>
      <c r="CQ19" s="19"/>
      <c r="CR19" s="19"/>
      <c r="CS19" s="19"/>
      <c r="CT19" s="19"/>
      <c r="CU19" s="19"/>
      <c r="CV19" s="19"/>
      <c r="CW19" s="27"/>
      <c r="CX19" s="189"/>
      <c r="CY19" s="37"/>
      <c r="CZ19" s="4"/>
      <c r="DA19" s="4"/>
      <c r="DB19" s="4"/>
      <c r="DC19" s="27"/>
      <c r="DD19" s="38"/>
      <c r="DE19" s="2"/>
      <c r="DF19" s="2"/>
      <c r="DG19" s="2"/>
      <c r="DH19" s="2"/>
      <c r="DI19" s="29"/>
      <c r="DJ19" s="3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9"/>
      <c r="EA19" s="38"/>
      <c r="EB19" s="2"/>
      <c r="EC19" s="2"/>
      <c r="ED19" s="1"/>
      <c r="EE19" s="1"/>
      <c r="EF19" s="2"/>
      <c r="EG19" s="2"/>
      <c r="EH19" s="1"/>
      <c r="EI19" s="1"/>
      <c r="EJ19" s="2"/>
      <c r="EK19" s="2"/>
      <c r="EL19" s="29"/>
      <c r="EM19" s="38"/>
      <c r="EN19" s="2"/>
      <c r="EO19" s="2"/>
      <c r="EP19" s="29"/>
      <c r="EQ19" s="38"/>
      <c r="ER19" s="84" t="s">
        <v>24</v>
      </c>
      <c r="ES19" s="84"/>
      <c r="ET19" s="2"/>
      <c r="EU19" s="2"/>
      <c r="EV19" s="29"/>
      <c r="EW19" s="38"/>
      <c r="EX19" s="2"/>
      <c r="EY19" s="2"/>
      <c r="EZ19" s="2"/>
      <c r="FA19" s="2"/>
      <c r="FB19" s="2"/>
      <c r="FC19" s="2"/>
      <c r="FD19" s="2"/>
      <c r="FE19" s="29"/>
      <c r="FF19" s="37"/>
      <c r="FG19" s="1"/>
      <c r="FH19" s="1"/>
      <c r="FI19" s="1"/>
      <c r="FJ19" s="27"/>
      <c r="FK19" s="37"/>
      <c r="FL19" s="1"/>
      <c r="FM19" s="1"/>
      <c r="FN19" s="27"/>
    </row>
    <row r="20" spans="1:170" x14ac:dyDescent="0.2">
      <c r="A20" s="73" t="s">
        <v>181</v>
      </c>
      <c r="B20" s="69" t="s">
        <v>182</v>
      </c>
      <c r="C20" s="38"/>
      <c r="D20" s="44"/>
      <c r="E20" s="3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9"/>
      <c r="AC20" s="38"/>
      <c r="AD20" s="2"/>
      <c r="AE20" s="2"/>
      <c r="AF20" s="2"/>
      <c r="AG20" s="2"/>
      <c r="AH20" s="27"/>
      <c r="AI20" s="38"/>
      <c r="AJ20" s="2"/>
      <c r="AK20" s="2"/>
      <c r="AL20" s="2"/>
      <c r="AM20" s="2"/>
      <c r="AN20" s="2"/>
      <c r="AO20" s="2"/>
      <c r="AP20" s="29"/>
      <c r="AQ20" s="38"/>
      <c r="AR20" s="2"/>
      <c r="AS20" s="2"/>
      <c r="AT20" s="2"/>
      <c r="AU20" s="2"/>
      <c r="AV20" s="2"/>
      <c r="AW20" s="29"/>
      <c r="AX20" s="75" t="s">
        <v>18</v>
      </c>
      <c r="AY20" s="74"/>
      <c r="AZ20" s="74"/>
      <c r="BA20" s="74"/>
      <c r="BB20" s="74"/>
      <c r="BC20" s="74"/>
      <c r="BD20" s="76"/>
      <c r="BE20" s="38"/>
      <c r="BF20" s="2"/>
      <c r="BG20" s="2"/>
      <c r="BH20" s="2"/>
      <c r="BI20" s="2"/>
      <c r="BJ20" s="2"/>
      <c r="BK20" s="2"/>
      <c r="BL20" s="29"/>
      <c r="BM20" s="38"/>
      <c r="BN20" s="2"/>
      <c r="BO20" s="29"/>
      <c r="BP20" s="37" t="s">
        <v>16</v>
      </c>
      <c r="BQ20" s="1"/>
      <c r="BR20" s="1"/>
      <c r="BS20" s="1"/>
      <c r="BT20" s="1"/>
      <c r="BU20" s="1"/>
      <c r="BV20" s="27"/>
      <c r="BW20" s="49"/>
      <c r="BX20" s="38"/>
      <c r="BY20" s="2"/>
      <c r="BZ20" s="2"/>
      <c r="CA20" s="29"/>
      <c r="CB20" s="38"/>
      <c r="CC20" s="2"/>
      <c r="CD20" s="2"/>
      <c r="CE20" s="2"/>
      <c r="CF20" s="2"/>
      <c r="CG20" s="2"/>
      <c r="CH20" s="29"/>
      <c r="CI20" s="38"/>
      <c r="CJ20" s="5"/>
      <c r="CK20" s="5"/>
      <c r="CL20" s="5"/>
      <c r="CM20" s="5"/>
      <c r="CN20" s="29"/>
      <c r="CO20" s="77" t="s">
        <v>18</v>
      </c>
      <c r="CP20" s="78"/>
      <c r="CQ20" s="78"/>
      <c r="CR20" s="78"/>
      <c r="CS20" s="78"/>
      <c r="CT20" s="78"/>
      <c r="CU20" s="78"/>
      <c r="CV20" s="78"/>
      <c r="CW20" s="76"/>
      <c r="CX20" s="189"/>
      <c r="CY20" s="76" t="s">
        <v>18</v>
      </c>
      <c r="CZ20" s="79"/>
      <c r="DA20" s="79"/>
      <c r="DB20" s="79"/>
      <c r="DC20" s="79"/>
      <c r="DD20" s="38"/>
      <c r="DE20" s="2"/>
      <c r="DF20" s="2"/>
      <c r="DG20" s="2"/>
      <c r="DH20" s="2"/>
      <c r="DI20" s="29"/>
      <c r="DJ20" s="3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9"/>
      <c r="EA20" s="38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9"/>
      <c r="EM20" s="38"/>
      <c r="EN20" s="2"/>
      <c r="EO20" s="2"/>
      <c r="EP20" s="29"/>
      <c r="EQ20" s="38"/>
      <c r="ER20" s="2"/>
      <c r="ES20" s="2"/>
      <c r="ET20" s="2"/>
      <c r="EU20" s="2"/>
      <c r="EV20" s="29"/>
      <c r="EW20" s="38"/>
      <c r="EX20" s="2"/>
      <c r="EY20" s="2"/>
      <c r="EZ20" s="2"/>
      <c r="FA20" s="2"/>
      <c r="FB20" s="2"/>
      <c r="FC20" s="2"/>
      <c r="FD20" s="2"/>
      <c r="FE20" s="29"/>
      <c r="FF20" s="75" t="s">
        <v>183</v>
      </c>
      <c r="FG20" s="74"/>
      <c r="FH20" s="74"/>
      <c r="FI20" s="74"/>
      <c r="FJ20" s="76"/>
      <c r="FK20" s="75"/>
      <c r="FL20" s="74"/>
      <c r="FM20" s="74"/>
      <c r="FN20" s="76"/>
    </row>
    <row r="21" spans="1:170" x14ac:dyDescent="0.2">
      <c r="A21" s="73" t="s">
        <v>184</v>
      </c>
      <c r="B21" s="69" t="s">
        <v>187</v>
      </c>
      <c r="C21" s="38"/>
      <c r="D21" s="44"/>
      <c r="E21" s="75" t="s">
        <v>164</v>
      </c>
      <c r="F21" s="74"/>
      <c r="G21" s="2"/>
      <c r="H21" s="2"/>
      <c r="I21" s="2"/>
      <c r="J21" s="2"/>
      <c r="K21" s="2"/>
      <c r="L21" s="74" t="s">
        <v>165</v>
      </c>
      <c r="M21" s="74"/>
      <c r="N21" s="74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9"/>
      <c r="AC21" s="38"/>
      <c r="AD21" s="2"/>
      <c r="AE21" s="2"/>
      <c r="AF21" s="2"/>
      <c r="AG21" s="2"/>
      <c r="AH21" s="29"/>
      <c r="AI21" s="38"/>
      <c r="AJ21" s="2"/>
      <c r="AK21" s="2"/>
      <c r="AL21" s="2"/>
      <c r="AM21" s="2"/>
      <c r="AN21" s="2"/>
      <c r="AO21" s="2"/>
      <c r="AP21" s="29"/>
      <c r="AQ21" s="38"/>
      <c r="AR21" s="2"/>
      <c r="AS21" s="2"/>
      <c r="AT21" s="2"/>
      <c r="AU21" s="2"/>
      <c r="AV21" s="2"/>
      <c r="AW21" s="29"/>
      <c r="AX21" s="38"/>
      <c r="AY21" s="2"/>
      <c r="AZ21" s="2"/>
      <c r="BA21" s="2"/>
      <c r="BB21" s="2"/>
      <c r="BC21" s="2"/>
      <c r="BD21" s="29"/>
      <c r="BE21" s="38"/>
      <c r="BF21" s="2"/>
      <c r="BG21" s="2"/>
      <c r="BH21" s="2"/>
      <c r="BI21" s="2"/>
      <c r="BJ21" s="2"/>
      <c r="BK21" s="2"/>
      <c r="BL21" s="29"/>
      <c r="BM21" s="38"/>
      <c r="BN21" s="2"/>
      <c r="BO21" s="29"/>
      <c r="BP21" s="75" t="s">
        <v>189</v>
      </c>
      <c r="BQ21" s="74"/>
      <c r="BR21" s="74"/>
      <c r="BS21" s="74"/>
      <c r="BT21" s="74"/>
      <c r="BU21" s="74"/>
      <c r="BV21" s="76"/>
      <c r="BW21" s="49"/>
      <c r="BX21" s="38"/>
      <c r="BY21" s="2"/>
      <c r="BZ21" s="2"/>
      <c r="CA21" s="29"/>
      <c r="CB21" s="38"/>
      <c r="CC21" s="2"/>
      <c r="CD21" s="2"/>
      <c r="CE21" s="2"/>
      <c r="CF21" s="2"/>
      <c r="CG21" s="2"/>
      <c r="CH21" s="29"/>
      <c r="CI21" s="38"/>
      <c r="CJ21" s="5"/>
      <c r="CK21" s="5"/>
      <c r="CL21" s="5"/>
      <c r="CM21" s="5"/>
      <c r="CN21" s="29"/>
      <c r="CO21" s="77" t="s">
        <v>167</v>
      </c>
      <c r="CP21" s="78"/>
      <c r="CQ21" s="78"/>
      <c r="CR21" s="78"/>
      <c r="CS21" s="78"/>
      <c r="CT21" s="78"/>
      <c r="CU21" s="78"/>
      <c r="CV21" s="78"/>
      <c r="CW21" s="76"/>
      <c r="CX21" s="189"/>
      <c r="CY21" s="38"/>
      <c r="CZ21" s="3"/>
      <c r="DA21" s="3"/>
      <c r="DB21" s="3"/>
      <c r="DC21" s="29"/>
      <c r="DD21" s="38"/>
      <c r="DE21" s="2"/>
      <c r="DF21" s="2"/>
      <c r="DG21" s="2"/>
      <c r="DH21" s="2"/>
      <c r="DI21" s="29"/>
      <c r="DJ21" s="4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2"/>
      <c r="DV21" s="2"/>
      <c r="DW21" s="1"/>
      <c r="DX21" s="2"/>
      <c r="DY21" s="2"/>
      <c r="DZ21" s="29"/>
      <c r="EA21" s="38"/>
      <c r="EB21" s="2"/>
      <c r="EC21" s="2"/>
      <c r="ED21" s="2"/>
      <c r="EE21" s="2"/>
      <c r="EF21" s="2"/>
      <c r="EG21" s="2"/>
      <c r="EH21" s="2"/>
      <c r="EI21" s="2"/>
      <c r="EJ21" s="2"/>
      <c r="EK21" s="1"/>
      <c r="EL21" s="27"/>
      <c r="EM21" s="38"/>
      <c r="EN21" s="2"/>
      <c r="EO21" s="2"/>
      <c r="EP21" s="29"/>
      <c r="EQ21" s="38"/>
      <c r="ER21" s="2"/>
      <c r="ES21" s="2"/>
      <c r="ET21" s="2"/>
      <c r="EU21" s="2"/>
      <c r="EV21" s="29"/>
      <c r="EW21" s="38"/>
      <c r="EX21" s="2"/>
      <c r="EY21" s="2"/>
      <c r="EZ21" s="2"/>
      <c r="FA21" s="2"/>
      <c r="FB21" s="2"/>
      <c r="FC21" s="2"/>
      <c r="FD21" s="2"/>
      <c r="FE21" s="29"/>
      <c r="FF21" s="125" t="s">
        <v>295</v>
      </c>
      <c r="FG21" s="126"/>
      <c r="FH21" s="126"/>
      <c r="FI21" s="126"/>
      <c r="FJ21" s="127"/>
      <c r="FK21" s="125"/>
      <c r="FL21" s="126"/>
      <c r="FM21" s="126"/>
      <c r="FN21" s="127"/>
    </row>
    <row r="22" spans="1:170" x14ac:dyDescent="0.2">
      <c r="A22" s="73" t="s">
        <v>185</v>
      </c>
      <c r="B22" s="69" t="s">
        <v>186</v>
      </c>
      <c r="C22" s="38"/>
      <c r="D22" s="44"/>
      <c r="E22" s="75" t="s">
        <v>164</v>
      </c>
      <c r="F22" s="74"/>
      <c r="G22" s="2"/>
      <c r="H22" s="2"/>
      <c r="I22" s="2"/>
      <c r="J22" s="2"/>
      <c r="K22" s="2"/>
      <c r="L22" s="74" t="s">
        <v>165</v>
      </c>
      <c r="M22" s="74"/>
      <c r="N22" s="74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9"/>
      <c r="AC22" s="38"/>
      <c r="AD22" s="2"/>
      <c r="AE22" s="2"/>
      <c r="AF22" s="2"/>
      <c r="AG22" s="2"/>
      <c r="AH22" s="29"/>
      <c r="AI22" s="38"/>
      <c r="AJ22" s="2"/>
      <c r="AK22" s="2"/>
      <c r="AL22" s="2"/>
      <c r="AM22" s="2"/>
      <c r="AN22" s="2"/>
      <c r="AO22" s="2"/>
      <c r="AP22" s="29"/>
      <c r="AQ22" s="38"/>
      <c r="AR22" s="2"/>
      <c r="AS22" s="2"/>
      <c r="AT22" s="2"/>
      <c r="AU22" s="2"/>
      <c r="AV22" s="2"/>
      <c r="AW22" s="29"/>
      <c r="AX22" s="38"/>
      <c r="AY22" s="2"/>
      <c r="AZ22" s="2"/>
      <c r="BA22" s="2"/>
      <c r="BB22" s="2"/>
      <c r="BC22" s="2"/>
      <c r="BD22" s="29"/>
      <c r="BE22" s="38"/>
      <c r="BF22" s="2"/>
      <c r="BG22" s="2"/>
      <c r="BH22" s="74" t="s">
        <v>188</v>
      </c>
      <c r="BI22" s="74"/>
      <c r="BJ22" s="74"/>
      <c r="BK22" s="2"/>
      <c r="BL22" s="29"/>
      <c r="BM22" s="38"/>
      <c r="BN22" s="2"/>
      <c r="BO22" s="29"/>
      <c r="BP22" s="38"/>
      <c r="BQ22" s="2"/>
      <c r="BR22" s="2"/>
      <c r="BS22" s="2"/>
      <c r="BT22" s="2"/>
      <c r="BU22" s="2"/>
      <c r="BV22" s="29"/>
      <c r="BW22" s="49"/>
      <c r="BX22" s="38"/>
      <c r="BY22" s="2"/>
      <c r="BZ22" s="2"/>
      <c r="CA22" s="29"/>
      <c r="CB22" s="38"/>
      <c r="CC22" s="2"/>
      <c r="CD22" s="2"/>
      <c r="CE22" s="2"/>
      <c r="CF22" s="2"/>
      <c r="CG22" s="2"/>
      <c r="CH22" s="29"/>
      <c r="CI22" s="38"/>
      <c r="CJ22" s="5"/>
      <c r="CK22" s="5"/>
      <c r="CL22" s="5"/>
      <c r="CM22" s="5"/>
      <c r="CN22" s="29"/>
      <c r="CO22" s="77" t="s">
        <v>168</v>
      </c>
      <c r="CP22" s="78"/>
      <c r="CQ22" s="78"/>
      <c r="CR22" s="78"/>
      <c r="CS22" s="78"/>
      <c r="CT22" s="78"/>
      <c r="CU22" s="78"/>
      <c r="CV22" s="78"/>
      <c r="CW22" s="76"/>
      <c r="CX22" s="189"/>
      <c r="CY22" s="38"/>
      <c r="CZ22" s="3"/>
      <c r="DA22" s="3"/>
      <c r="DB22" s="3"/>
      <c r="DC22" s="29"/>
      <c r="DD22" s="38"/>
      <c r="DE22" s="2"/>
      <c r="DF22" s="2"/>
      <c r="DG22" s="2"/>
      <c r="DH22" s="2"/>
      <c r="DI22" s="29"/>
      <c r="DJ22" s="4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2"/>
      <c r="DV22" s="2"/>
      <c r="DW22" s="1"/>
      <c r="DX22" s="2"/>
      <c r="DY22" s="2"/>
      <c r="DZ22" s="29"/>
      <c r="EA22" s="38"/>
      <c r="EB22" s="2"/>
      <c r="EC22" s="2"/>
      <c r="ED22" s="2"/>
      <c r="EE22" s="2"/>
      <c r="EF22" s="2"/>
      <c r="EG22" s="2"/>
      <c r="EH22" s="2"/>
      <c r="EI22" s="2"/>
      <c r="EJ22" s="2"/>
      <c r="EK22" s="1"/>
      <c r="EL22" s="27"/>
      <c r="EM22" s="38"/>
      <c r="EN22" s="2"/>
      <c r="EO22" s="2"/>
      <c r="EP22" s="29"/>
      <c r="EQ22" s="38"/>
      <c r="ER22" s="2"/>
      <c r="ES22" s="2"/>
      <c r="ET22" s="2"/>
      <c r="EU22" s="2"/>
      <c r="EV22" s="29"/>
      <c r="EW22" s="38"/>
      <c r="EX22" s="2"/>
      <c r="EY22" s="2"/>
      <c r="EZ22" s="2"/>
      <c r="FA22" s="2"/>
      <c r="FB22" s="2"/>
      <c r="FC22" s="2"/>
      <c r="FD22" s="2"/>
      <c r="FE22" s="29"/>
      <c r="FF22" s="125" t="s">
        <v>295</v>
      </c>
      <c r="FG22" s="126"/>
      <c r="FH22" s="126"/>
      <c r="FI22" s="126"/>
      <c r="FJ22" s="127"/>
      <c r="FK22" s="125"/>
      <c r="FL22" s="126"/>
      <c r="FM22" s="126"/>
      <c r="FN22" s="127"/>
    </row>
  </sheetData>
  <mergeCells count="68">
    <mergeCell ref="EO3:EP3"/>
    <mergeCell ref="ET3:EV3"/>
    <mergeCell ref="FB3:FC3"/>
    <mergeCell ref="FD3:FE3"/>
    <mergeCell ref="FF3:FJ3"/>
    <mergeCell ref="CB3:CH3"/>
    <mergeCell ref="CL3:CN3"/>
    <mergeCell ref="CO3:CW3"/>
    <mergeCell ref="CY3:DC3"/>
    <mergeCell ref="DG3:DI3"/>
    <mergeCell ref="EM2:EP2"/>
    <mergeCell ref="EQ2:EV2"/>
    <mergeCell ref="EW2:FE2"/>
    <mergeCell ref="FF2:FJ2"/>
    <mergeCell ref="FK2:FN2"/>
    <mergeCell ref="CO2:CW2"/>
    <mergeCell ref="CY2:DC2"/>
    <mergeCell ref="DD2:DI2"/>
    <mergeCell ref="DJ2:DZ2"/>
    <mergeCell ref="C3:D3"/>
    <mergeCell ref="E3:P3"/>
    <mergeCell ref="Z3:AB3"/>
    <mergeCell ref="AC3:AH3"/>
    <mergeCell ref="AL3:AP3"/>
    <mergeCell ref="DM3:DR3"/>
    <mergeCell ref="AT3:AW3"/>
    <mergeCell ref="BC3:BD3"/>
    <mergeCell ref="BE3:BL3"/>
    <mergeCell ref="BN3:BO3"/>
    <mergeCell ref="BS3:BV3"/>
    <mergeCell ref="BZ3:CA3"/>
    <mergeCell ref="AX2:BD2"/>
    <mergeCell ref="BE2:BL2"/>
    <mergeCell ref="BM2:BO2"/>
    <mergeCell ref="BP2:BV2"/>
    <mergeCell ref="BX2:CA2"/>
    <mergeCell ref="EM1:EP1"/>
    <mergeCell ref="EQ1:EV1"/>
    <mergeCell ref="EW1:FE1"/>
    <mergeCell ref="FF1:FJ1"/>
    <mergeCell ref="FK1:FN1"/>
    <mergeCell ref="C2:D2"/>
    <mergeCell ref="E2:AB2"/>
    <mergeCell ref="AC2:AH2"/>
    <mergeCell ref="AI2:AP2"/>
    <mergeCell ref="AQ2:AW2"/>
    <mergeCell ref="EA1:EL1"/>
    <mergeCell ref="EA3:EL3"/>
    <mergeCell ref="BE1:BL1"/>
    <mergeCell ref="BM1:BO1"/>
    <mergeCell ref="BP1:BV1"/>
    <mergeCell ref="BX1:CA1"/>
    <mergeCell ref="CB1:CH1"/>
    <mergeCell ref="CI1:CN1"/>
    <mergeCell ref="CO1:CW1"/>
    <mergeCell ref="CX1:CX22"/>
    <mergeCell ref="CY1:DC1"/>
    <mergeCell ref="DD1:DI1"/>
    <mergeCell ref="DJ1:DZ1"/>
    <mergeCell ref="EA2:EL2"/>
    <mergeCell ref="CB2:CH2"/>
    <mergeCell ref="CI2:CN2"/>
    <mergeCell ref="AX1:BD1"/>
    <mergeCell ref="C1:D1"/>
    <mergeCell ref="E1:AB1"/>
    <mergeCell ref="AC1:AH1"/>
    <mergeCell ref="AI1:AP1"/>
    <mergeCell ref="AQ1:AW1"/>
  </mergeCells>
  <pageMargins left="0.7" right="0.7" top="0.75" bottom="0.75" header="0.3" footer="0.3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98DE-CB87-4E4C-9142-A92AA40E0DE3}">
  <sheetPr>
    <pageSetUpPr fitToPage="1"/>
  </sheetPr>
  <dimension ref="A1:L21"/>
  <sheetViews>
    <sheetView topLeftCell="A16" workbookViewId="0">
      <selection activeCell="C18" sqref="C18"/>
    </sheetView>
  </sheetViews>
  <sheetFormatPr baseColWidth="10" defaultColWidth="8.83203125" defaultRowHeight="15" x14ac:dyDescent="0.2"/>
  <cols>
    <col min="1" max="1" width="21.5" bestFit="1" customWidth="1"/>
    <col min="2" max="2" width="18.5" customWidth="1"/>
    <col min="3" max="3" width="13.83203125" customWidth="1"/>
    <col min="4" max="4" width="14.1640625" customWidth="1"/>
    <col min="5" max="5" width="14" customWidth="1"/>
    <col min="6" max="7" width="14.5" customWidth="1"/>
    <col min="8" max="8" width="14.33203125" customWidth="1"/>
    <col min="9" max="10" width="14.5" customWidth="1"/>
    <col min="11" max="11" width="14" customWidth="1"/>
  </cols>
  <sheetData>
    <row r="1" spans="1:12" ht="17" thickBot="1" x14ac:dyDescent="0.25">
      <c r="A1" s="137" t="s">
        <v>149</v>
      </c>
      <c r="B1" s="138" t="s">
        <v>205</v>
      </c>
      <c r="C1" s="139" t="s">
        <v>206</v>
      </c>
      <c r="D1" s="139" t="s">
        <v>207</v>
      </c>
      <c r="E1" s="139" t="s">
        <v>208</v>
      </c>
      <c r="F1" s="139" t="s">
        <v>209</v>
      </c>
      <c r="G1" s="139" t="s">
        <v>210</v>
      </c>
      <c r="H1" s="139" t="s">
        <v>211</v>
      </c>
      <c r="I1" s="139" t="s">
        <v>212</v>
      </c>
      <c r="J1" s="139" t="s">
        <v>213</v>
      </c>
      <c r="K1" s="139" t="s">
        <v>214</v>
      </c>
      <c r="L1" s="140" t="s">
        <v>215</v>
      </c>
    </row>
    <row r="2" spans="1:12" ht="49" thickTop="1" x14ac:dyDescent="0.2">
      <c r="A2" s="156" t="s">
        <v>216</v>
      </c>
      <c r="B2" s="157" t="s">
        <v>0</v>
      </c>
      <c r="C2" s="141" t="s">
        <v>217</v>
      </c>
      <c r="D2" s="142" t="s">
        <v>218</v>
      </c>
      <c r="E2" s="142" t="s">
        <v>219</v>
      </c>
      <c r="F2" s="143" t="s">
        <v>220</v>
      </c>
      <c r="G2" s="143" t="s">
        <v>221</v>
      </c>
      <c r="H2" s="143" t="s">
        <v>222</v>
      </c>
      <c r="I2" s="144" t="s">
        <v>223</v>
      </c>
      <c r="J2" s="145"/>
      <c r="K2" s="145"/>
      <c r="L2">
        <v>7</v>
      </c>
    </row>
    <row r="3" spans="1:12" ht="32" x14ac:dyDescent="0.2">
      <c r="A3" s="158" t="s">
        <v>151</v>
      </c>
      <c r="B3" s="159" t="s">
        <v>1</v>
      </c>
      <c r="C3" s="146" t="s">
        <v>224</v>
      </c>
      <c r="D3" s="147" t="s">
        <v>225</v>
      </c>
      <c r="E3" s="147" t="s">
        <v>226</v>
      </c>
      <c r="F3" s="148" t="s">
        <v>227</v>
      </c>
      <c r="G3" s="148"/>
      <c r="H3" s="148"/>
      <c r="I3" s="148"/>
      <c r="J3" s="148"/>
      <c r="K3" s="148"/>
      <c r="L3">
        <v>4</v>
      </c>
    </row>
    <row r="4" spans="1:12" ht="80" x14ac:dyDescent="0.2">
      <c r="A4" s="160" t="s">
        <v>228</v>
      </c>
      <c r="B4" s="161" t="s">
        <v>2</v>
      </c>
      <c r="C4" s="149" t="s">
        <v>229</v>
      </c>
      <c r="D4" s="148" t="s">
        <v>230</v>
      </c>
      <c r="E4" s="147" t="s">
        <v>231</v>
      </c>
      <c r="F4" s="148" t="s">
        <v>232</v>
      </c>
      <c r="G4" s="148"/>
      <c r="H4" s="148"/>
      <c r="I4" s="148"/>
      <c r="J4" s="148"/>
      <c r="K4" s="148"/>
      <c r="L4">
        <v>4</v>
      </c>
    </row>
    <row r="5" spans="1:12" ht="80" x14ac:dyDescent="0.2">
      <c r="A5" s="160" t="s">
        <v>233</v>
      </c>
      <c r="B5" s="161" t="s">
        <v>2</v>
      </c>
      <c r="C5" s="149" t="s">
        <v>229</v>
      </c>
      <c r="D5" s="148" t="s">
        <v>230</v>
      </c>
      <c r="E5" s="147" t="s">
        <v>231</v>
      </c>
      <c r="F5" s="148" t="s">
        <v>232</v>
      </c>
      <c r="G5" s="148"/>
      <c r="H5" s="148"/>
      <c r="I5" s="148"/>
      <c r="J5" s="148"/>
      <c r="K5" s="148"/>
      <c r="L5">
        <v>4</v>
      </c>
    </row>
    <row r="6" spans="1:12" ht="64" x14ac:dyDescent="0.2">
      <c r="A6" s="160" t="s">
        <v>234</v>
      </c>
      <c r="B6" s="161" t="s">
        <v>3</v>
      </c>
      <c r="C6" s="149" t="s">
        <v>235</v>
      </c>
      <c r="D6" s="148" t="s">
        <v>236</v>
      </c>
      <c r="E6" s="148" t="s">
        <v>237</v>
      </c>
      <c r="F6" s="147" t="s">
        <v>238</v>
      </c>
      <c r="G6" s="148" t="s">
        <v>239</v>
      </c>
      <c r="H6" s="148"/>
      <c r="I6" s="148"/>
      <c r="J6" s="148"/>
      <c r="K6" s="148"/>
      <c r="L6">
        <v>5</v>
      </c>
    </row>
    <row r="7" spans="1:12" ht="48" x14ac:dyDescent="0.2">
      <c r="A7" s="160" t="s">
        <v>154</v>
      </c>
      <c r="B7" s="161" t="s">
        <v>4</v>
      </c>
      <c r="C7" s="149" t="s">
        <v>240</v>
      </c>
      <c r="D7" s="148" t="s">
        <v>218</v>
      </c>
      <c r="E7" s="148" t="s">
        <v>241</v>
      </c>
      <c r="F7" s="148" t="s">
        <v>242</v>
      </c>
      <c r="G7" s="148" t="s">
        <v>221</v>
      </c>
      <c r="H7" s="148" t="s">
        <v>243</v>
      </c>
      <c r="I7" s="148" t="s">
        <v>244</v>
      </c>
      <c r="J7" s="148"/>
      <c r="K7" s="148"/>
      <c r="L7">
        <v>7</v>
      </c>
    </row>
    <row r="8" spans="1:12" ht="48" x14ac:dyDescent="0.2">
      <c r="A8" s="160" t="s">
        <v>155</v>
      </c>
      <c r="B8" s="161" t="s">
        <v>5</v>
      </c>
      <c r="C8" s="149" t="s">
        <v>240</v>
      </c>
      <c r="D8" s="148" t="s">
        <v>218</v>
      </c>
      <c r="E8" s="148" t="s">
        <v>241</v>
      </c>
      <c r="F8" s="148" t="s">
        <v>242</v>
      </c>
      <c r="G8" s="148" t="s">
        <v>221</v>
      </c>
      <c r="H8" s="148" t="s">
        <v>243</v>
      </c>
      <c r="I8" s="148" t="s">
        <v>244</v>
      </c>
      <c r="J8" s="148"/>
      <c r="K8" s="148"/>
      <c r="L8">
        <v>7</v>
      </c>
    </row>
    <row r="9" spans="1:12" ht="48" x14ac:dyDescent="0.2">
      <c r="A9" s="160" t="s">
        <v>156</v>
      </c>
      <c r="B9" s="161" t="s">
        <v>6</v>
      </c>
      <c r="C9" s="149" t="s">
        <v>240</v>
      </c>
      <c r="D9" s="148" t="s">
        <v>218</v>
      </c>
      <c r="E9" s="148" t="s">
        <v>241</v>
      </c>
      <c r="F9" s="148" t="s">
        <v>242</v>
      </c>
      <c r="G9" s="148" t="s">
        <v>243</v>
      </c>
      <c r="H9" s="148" t="s">
        <v>244</v>
      </c>
      <c r="I9" s="148"/>
      <c r="J9" s="148"/>
      <c r="K9" s="148"/>
      <c r="L9">
        <v>6</v>
      </c>
    </row>
    <row r="10" spans="1:12" ht="48" x14ac:dyDescent="0.2">
      <c r="A10" s="160" t="s">
        <v>245</v>
      </c>
      <c r="B10" s="161" t="s">
        <v>7</v>
      </c>
      <c r="C10" s="149" t="s">
        <v>240</v>
      </c>
      <c r="D10" s="150" t="s">
        <v>218</v>
      </c>
      <c r="E10" s="148" t="s">
        <v>241</v>
      </c>
      <c r="F10" s="148" t="s">
        <v>242</v>
      </c>
      <c r="G10" s="148" t="s">
        <v>243</v>
      </c>
      <c r="H10" s="148" t="s">
        <v>246</v>
      </c>
      <c r="I10" s="148"/>
      <c r="J10" s="148"/>
      <c r="K10" s="148"/>
      <c r="L10">
        <v>6</v>
      </c>
    </row>
    <row r="11" spans="1:12" ht="48" x14ac:dyDescent="0.2">
      <c r="A11" s="160" t="s">
        <v>247</v>
      </c>
      <c r="B11" s="161" t="s">
        <v>248</v>
      </c>
      <c r="C11" s="149" t="s">
        <v>249</v>
      </c>
      <c r="D11" s="148" t="s">
        <v>250</v>
      </c>
      <c r="E11" s="151" t="s">
        <v>251</v>
      </c>
      <c r="F11" s="152" t="s">
        <v>252</v>
      </c>
      <c r="G11" s="148" t="s">
        <v>253</v>
      </c>
      <c r="H11" s="148" t="s">
        <v>254</v>
      </c>
      <c r="I11" s="147" t="s">
        <v>255</v>
      </c>
      <c r="J11" s="148" t="s">
        <v>256</v>
      </c>
      <c r="K11" s="148" t="s">
        <v>257</v>
      </c>
      <c r="L11">
        <v>9</v>
      </c>
    </row>
    <row r="12" spans="1:12" ht="48" x14ac:dyDescent="0.2">
      <c r="A12" s="160" t="s">
        <v>161</v>
      </c>
      <c r="B12" s="161" t="s">
        <v>258</v>
      </c>
      <c r="C12" s="149" t="s">
        <v>167</v>
      </c>
      <c r="D12" s="148" t="s">
        <v>259</v>
      </c>
      <c r="E12" s="148" t="s">
        <v>218</v>
      </c>
      <c r="F12" s="148" t="s">
        <v>260</v>
      </c>
      <c r="G12" s="148" t="s">
        <v>242</v>
      </c>
      <c r="H12" s="148" t="s">
        <v>261</v>
      </c>
      <c r="I12" s="148" t="s">
        <v>243</v>
      </c>
      <c r="J12" s="148" t="s">
        <v>262</v>
      </c>
      <c r="K12" s="148"/>
      <c r="L12">
        <v>8</v>
      </c>
    </row>
    <row r="13" spans="1:12" ht="48" x14ac:dyDescent="0.2">
      <c r="A13" s="160" t="s">
        <v>166</v>
      </c>
      <c r="B13" s="161" t="s">
        <v>163</v>
      </c>
      <c r="C13" s="149" t="s">
        <v>263</v>
      </c>
      <c r="D13" s="148" t="s">
        <v>264</v>
      </c>
      <c r="E13" s="148" t="s">
        <v>218</v>
      </c>
      <c r="F13" s="148" t="s">
        <v>260</v>
      </c>
      <c r="G13" s="148" t="s">
        <v>242</v>
      </c>
      <c r="H13" s="148" t="s">
        <v>261</v>
      </c>
      <c r="I13" s="148" t="s">
        <v>243</v>
      </c>
      <c r="J13" s="148" t="s">
        <v>262</v>
      </c>
      <c r="K13" s="148"/>
      <c r="L13">
        <v>8</v>
      </c>
    </row>
    <row r="14" spans="1:12" ht="48" x14ac:dyDescent="0.2">
      <c r="A14" s="160" t="s">
        <v>265</v>
      </c>
      <c r="B14" s="161" t="s">
        <v>169</v>
      </c>
      <c r="C14" s="149" t="s">
        <v>11</v>
      </c>
      <c r="D14" s="151" t="s">
        <v>266</v>
      </c>
      <c r="E14" s="148" t="s">
        <v>267</v>
      </c>
      <c r="F14" s="148" t="s">
        <v>268</v>
      </c>
      <c r="G14" s="148"/>
      <c r="H14" s="148"/>
      <c r="I14" s="148"/>
      <c r="J14" s="148"/>
      <c r="K14" s="148"/>
      <c r="L14">
        <v>4</v>
      </c>
    </row>
    <row r="15" spans="1:12" ht="48" x14ac:dyDescent="0.2">
      <c r="A15" s="160" t="s">
        <v>269</v>
      </c>
      <c r="B15" s="161" t="s">
        <v>270</v>
      </c>
      <c r="C15" s="149" t="s">
        <v>271</v>
      </c>
      <c r="D15" s="148" t="s">
        <v>272</v>
      </c>
      <c r="E15" s="151" t="s">
        <v>273</v>
      </c>
      <c r="F15" s="148" t="s">
        <v>274</v>
      </c>
      <c r="G15" s="148" t="s">
        <v>275</v>
      </c>
      <c r="H15" s="148" t="s">
        <v>276</v>
      </c>
      <c r="I15" s="148"/>
      <c r="J15" s="148"/>
      <c r="K15" s="148"/>
      <c r="L15">
        <v>6</v>
      </c>
    </row>
    <row r="16" spans="1:12" ht="48" x14ac:dyDescent="0.2">
      <c r="A16" s="160" t="s">
        <v>179</v>
      </c>
      <c r="B16" s="161" t="s">
        <v>180</v>
      </c>
      <c r="C16" s="149" t="s">
        <v>277</v>
      </c>
      <c r="D16" s="148" t="s">
        <v>278</v>
      </c>
      <c r="E16" s="147" t="s">
        <v>279</v>
      </c>
      <c r="F16" s="148" t="s">
        <v>280</v>
      </c>
      <c r="G16" s="148" t="s">
        <v>281</v>
      </c>
      <c r="H16" s="148" t="s">
        <v>282</v>
      </c>
      <c r="I16" s="148"/>
      <c r="J16" s="148"/>
      <c r="K16" s="148"/>
      <c r="L16">
        <v>6</v>
      </c>
    </row>
    <row r="17" spans="1:12" ht="48" x14ac:dyDescent="0.2">
      <c r="A17" s="160" t="s">
        <v>175</v>
      </c>
      <c r="B17" s="161" t="s">
        <v>176</v>
      </c>
      <c r="C17" s="149" t="s">
        <v>13</v>
      </c>
      <c r="D17" s="148" t="s">
        <v>283</v>
      </c>
      <c r="E17" s="148" t="s">
        <v>284</v>
      </c>
      <c r="F17" s="148" t="s">
        <v>285</v>
      </c>
      <c r="G17" s="148" t="s">
        <v>286</v>
      </c>
      <c r="H17" s="148"/>
      <c r="I17" s="148"/>
      <c r="J17" s="148"/>
      <c r="K17" s="148"/>
      <c r="L17">
        <v>5</v>
      </c>
    </row>
    <row r="18" spans="1:12" ht="32" x14ac:dyDescent="0.2">
      <c r="A18" s="160" t="s">
        <v>287</v>
      </c>
      <c r="B18" s="161" t="s">
        <v>182</v>
      </c>
      <c r="C18" s="164" t="s">
        <v>167</v>
      </c>
      <c r="D18" s="149" t="s">
        <v>16</v>
      </c>
      <c r="E18" s="148" t="s">
        <v>288</v>
      </c>
      <c r="F18" s="148" t="s">
        <v>289</v>
      </c>
      <c r="G18" s="148" t="s">
        <v>290</v>
      </c>
      <c r="H18" s="148"/>
      <c r="I18" s="148"/>
      <c r="J18" s="148"/>
      <c r="K18" s="148"/>
      <c r="L18">
        <v>5</v>
      </c>
    </row>
    <row r="19" spans="1:12" ht="48" x14ac:dyDescent="0.2">
      <c r="A19" s="160" t="s">
        <v>184</v>
      </c>
      <c r="B19" s="161" t="s">
        <v>291</v>
      </c>
      <c r="C19" s="164" t="s">
        <v>167</v>
      </c>
      <c r="D19" s="149" t="s">
        <v>296</v>
      </c>
      <c r="E19" s="148" t="s">
        <v>299</v>
      </c>
      <c r="F19" s="148" t="s">
        <v>292</v>
      </c>
      <c r="G19" s="148"/>
      <c r="H19" s="148"/>
      <c r="I19" s="148"/>
      <c r="J19" s="148"/>
      <c r="K19" s="148"/>
      <c r="L19">
        <v>4</v>
      </c>
    </row>
    <row r="20" spans="1:12" ht="49" thickBot="1" x14ac:dyDescent="0.25">
      <c r="A20" s="162" t="s">
        <v>185</v>
      </c>
      <c r="B20" s="163" t="s">
        <v>293</v>
      </c>
      <c r="C20" s="153" t="s">
        <v>168</v>
      </c>
      <c r="D20" s="155" t="s">
        <v>297</v>
      </c>
      <c r="E20" s="154" t="s">
        <v>298</v>
      </c>
      <c r="F20" s="154" t="s">
        <v>294</v>
      </c>
      <c r="G20" s="155"/>
      <c r="H20" s="155"/>
      <c r="I20" s="155"/>
      <c r="J20" s="155"/>
      <c r="K20" s="155"/>
      <c r="L20">
        <v>4</v>
      </c>
    </row>
    <row r="21" spans="1:12" ht="16" thickTop="1" x14ac:dyDescent="0.2">
      <c r="K21" t="s">
        <v>300</v>
      </c>
      <c r="L21">
        <f>SUM(L1:L20)</f>
        <v>109</v>
      </c>
    </row>
  </sheetData>
  <pageMargins left="0.7" right="0.7" top="0.75" bottom="0.75" header="0.3" footer="0.3"/>
  <pageSetup scale="4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8BD2-BD91-FF4A-9DEA-56AFD6FE4711}">
  <dimension ref="A1:L139"/>
  <sheetViews>
    <sheetView topLeftCell="A104" workbookViewId="0">
      <selection activeCell="E123" sqref="E123"/>
    </sheetView>
  </sheetViews>
  <sheetFormatPr baseColWidth="10" defaultRowHeight="15" x14ac:dyDescent="0.2"/>
  <cols>
    <col min="1" max="1" width="21.5" customWidth="1"/>
    <col min="4" max="4" width="17.6640625" bestFit="1" customWidth="1"/>
  </cols>
  <sheetData>
    <row r="1" spans="1:9" ht="16" x14ac:dyDescent="0.2">
      <c r="A1" s="165" t="s">
        <v>149</v>
      </c>
      <c r="B1" s="165" t="s">
        <v>38</v>
      </c>
      <c r="C1" s="165" t="s">
        <v>301</v>
      </c>
      <c r="D1" s="165" t="s">
        <v>302</v>
      </c>
      <c r="E1" s="165" t="s">
        <v>303</v>
      </c>
      <c r="F1" s="165" t="s">
        <v>304</v>
      </c>
      <c r="G1" s="165" t="s">
        <v>305</v>
      </c>
      <c r="H1" s="165" t="s">
        <v>215</v>
      </c>
    </row>
    <row r="2" spans="1:9" x14ac:dyDescent="0.2">
      <c r="A2" s="2" t="s">
        <v>306</v>
      </c>
      <c r="B2" s="2"/>
      <c r="C2" s="2">
        <v>2</v>
      </c>
      <c r="D2" s="2" t="s">
        <v>307</v>
      </c>
      <c r="E2" s="2" t="s">
        <v>308</v>
      </c>
      <c r="F2" s="2"/>
      <c r="G2" s="2">
        <v>0</v>
      </c>
      <c r="H2" s="2">
        <f>PRODUCT(G2,C2)</f>
        <v>0</v>
      </c>
      <c r="I2" s="3">
        <v>0</v>
      </c>
    </row>
    <row r="3" spans="1:9" x14ac:dyDescent="0.2">
      <c r="A3" s="2"/>
      <c r="B3" s="2"/>
      <c r="C3" s="2"/>
      <c r="D3" s="2"/>
      <c r="E3" s="2"/>
      <c r="F3" s="2"/>
      <c r="G3" s="2"/>
      <c r="H3" s="2"/>
    </row>
    <row r="4" spans="1:9" x14ac:dyDescent="0.2">
      <c r="A4" s="2"/>
      <c r="B4" s="2" t="s">
        <v>310</v>
      </c>
      <c r="C4" s="2">
        <v>1</v>
      </c>
      <c r="D4" s="2" t="s">
        <v>333</v>
      </c>
      <c r="E4" s="167" t="s">
        <v>313</v>
      </c>
      <c r="F4" s="2"/>
      <c r="G4" s="2">
        <v>35.770000000000003</v>
      </c>
      <c r="H4" s="2">
        <f t="shared" ref="H4:H68" si="0">PRODUCT(G4,C4)</f>
        <v>35.770000000000003</v>
      </c>
    </row>
    <row r="5" spans="1:9" x14ac:dyDescent="0.2">
      <c r="A5" s="2"/>
      <c r="B5" s="2"/>
      <c r="C5" s="2">
        <v>1</v>
      </c>
      <c r="D5" s="2" t="s">
        <v>311</v>
      </c>
      <c r="E5" s="167" t="s">
        <v>313</v>
      </c>
      <c r="F5" s="2"/>
      <c r="G5" s="2">
        <v>19.989999999999998</v>
      </c>
      <c r="H5" s="2">
        <f t="shared" si="0"/>
        <v>19.989999999999998</v>
      </c>
    </row>
    <row r="6" spans="1:9" x14ac:dyDescent="0.2">
      <c r="A6" s="2"/>
      <c r="B6" s="2"/>
      <c r="C6" s="2">
        <v>1</v>
      </c>
      <c r="D6" s="2" t="s">
        <v>329</v>
      </c>
      <c r="E6" s="167" t="s">
        <v>313</v>
      </c>
      <c r="F6" s="2"/>
      <c r="G6" s="2">
        <v>26.09</v>
      </c>
      <c r="H6" s="2">
        <f t="shared" si="0"/>
        <v>26.09</v>
      </c>
    </row>
    <row r="7" spans="1:9" x14ac:dyDescent="0.2">
      <c r="A7" s="2"/>
      <c r="B7" s="2"/>
      <c r="C7" s="2">
        <v>1</v>
      </c>
      <c r="D7" s="2" t="s">
        <v>328</v>
      </c>
      <c r="E7" s="167" t="s">
        <v>313</v>
      </c>
      <c r="F7" s="2"/>
      <c r="G7" s="2">
        <v>21.88</v>
      </c>
      <c r="H7" s="2">
        <f t="shared" si="0"/>
        <v>21.88</v>
      </c>
    </row>
    <row r="8" spans="1:9" x14ac:dyDescent="0.2">
      <c r="A8" s="2"/>
      <c r="B8" s="2"/>
      <c r="C8" s="2">
        <v>1</v>
      </c>
      <c r="D8" s="2" t="s">
        <v>309</v>
      </c>
      <c r="E8" s="167" t="s">
        <v>313</v>
      </c>
      <c r="F8" s="2"/>
      <c r="G8" s="2">
        <v>17.989999999999998</v>
      </c>
      <c r="H8" s="2">
        <f t="shared" si="0"/>
        <v>17.989999999999998</v>
      </c>
      <c r="I8" s="3">
        <f>SUM(H4:H8)</f>
        <v>121.72</v>
      </c>
    </row>
    <row r="9" spans="1:9" x14ac:dyDescent="0.2">
      <c r="A9" s="2"/>
      <c r="B9" s="2"/>
      <c r="C9" s="2"/>
      <c r="D9" s="2"/>
      <c r="E9" s="2"/>
      <c r="F9" s="2"/>
      <c r="G9" s="2"/>
      <c r="H9" s="2"/>
    </row>
    <row r="10" spans="1:9" x14ac:dyDescent="0.2">
      <c r="A10" s="2" t="s">
        <v>324</v>
      </c>
      <c r="B10" s="2" t="s">
        <v>314</v>
      </c>
      <c r="C10" s="2">
        <v>1</v>
      </c>
      <c r="D10" s="2" t="s">
        <v>316</v>
      </c>
      <c r="E10" s="2" t="s">
        <v>308</v>
      </c>
      <c r="F10" s="2"/>
      <c r="G10" s="2">
        <v>0</v>
      </c>
      <c r="H10" s="2">
        <f t="shared" si="0"/>
        <v>0</v>
      </c>
    </row>
    <row r="11" spans="1:9" x14ac:dyDescent="0.2">
      <c r="A11" s="2"/>
      <c r="B11" s="2" t="s">
        <v>315</v>
      </c>
      <c r="C11" s="2">
        <v>1</v>
      </c>
      <c r="D11" s="2" t="s">
        <v>317</v>
      </c>
      <c r="E11" s="2" t="s">
        <v>308</v>
      </c>
      <c r="F11" s="2"/>
      <c r="G11" s="2">
        <v>0</v>
      </c>
      <c r="H11" s="2">
        <f t="shared" si="0"/>
        <v>0</v>
      </c>
      <c r="I11" s="3">
        <v>0</v>
      </c>
    </row>
    <row r="12" spans="1:9" x14ac:dyDescent="0.2">
      <c r="A12" s="2"/>
      <c r="B12" s="2"/>
      <c r="C12" s="2"/>
      <c r="D12" s="2"/>
      <c r="E12" s="2"/>
      <c r="F12" s="2"/>
      <c r="G12" s="2"/>
      <c r="H12" s="2"/>
    </row>
    <row r="13" spans="1:9" x14ac:dyDescent="0.2">
      <c r="A13" s="2" t="s">
        <v>327</v>
      </c>
      <c r="B13" s="2" t="s">
        <v>318</v>
      </c>
      <c r="C13" s="2">
        <v>1</v>
      </c>
      <c r="D13" s="2" t="s">
        <v>325</v>
      </c>
      <c r="E13" s="2" t="s">
        <v>323</v>
      </c>
      <c r="F13" s="2"/>
      <c r="G13" s="2">
        <v>0</v>
      </c>
      <c r="H13" s="2">
        <v>0</v>
      </c>
    </row>
    <row r="14" spans="1:9" x14ac:dyDescent="0.2">
      <c r="A14" s="2"/>
      <c r="B14" s="2"/>
      <c r="C14" s="2">
        <v>1</v>
      </c>
      <c r="D14" s="2" t="s">
        <v>326</v>
      </c>
      <c r="E14" s="2" t="s">
        <v>323</v>
      </c>
      <c r="F14" s="2"/>
      <c r="G14" s="2">
        <v>0</v>
      </c>
      <c r="H14" s="2">
        <v>0</v>
      </c>
      <c r="I14" s="3">
        <v>0</v>
      </c>
    </row>
    <row r="15" spans="1:9" x14ac:dyDescent="0.2">
      <c r="A15" s="2"/>
      <c r="B15" s="2"/>
      <c r="C15" s="2"/>
      <c r="D15" s="2"/>
      <c r="E15" s="2"/>
      <c r="F15" s="2"/>
      <c r="G15" s="2"/>
      <c r="H15" s="2"/>
    </row>
    <row r="16" spans="1:9" x14ac:dyDescent="0.2">
      <c r="A16" s="2" t="s">
        <v>331</v>
      </c>
      <c r="B16" s="2" t="s">
        <v>330</v>
      </c>
      <c r="C16" s="2">
        <v>1</v>
      </c>
      <c r="D16" s="2" t="s">
        <v>319</v>
      </c>
      <c r="E16" s="167" t="s">
        <v>313</v>
      </c>
      <c r="F16" s="2"/>
      <c r="G16" s="2">
        <v>19.899999999999999</v>
      </c>
      <c r="H16" s="2">
        <f t="shared" si="0"/>
        <v>19.899999999999999</v>
      </c>
    </row>
    <row r="17" spans="1:9" x14ac:dyDescent="0.2">
      <c r="A17" s="2"/>
      <c r="B17" s="2"/>
      <c r="C17" s="2">
        <v>1</v>
      </c>
      <c r="D17" s="2" t="s">
        <v>320</v>
      </c>
      <c r="E17" s="167" t="s">
        <v>341</v>
      </c>
      <c r="F17" s="2"/>
      <c r="G17" s="2">
        <v>10.08</v>
      </c>
      <c r="H17" s="2">
        <f t="shared" si="0"/>
        <v>10.08</v>
      </c>
    </row>
    <row r="18" spans="1:9" x14ac:dyDescent="0.2">
      <c r="A18" s="2"/>
      <c r="B18" s="2"/>
      <c r="C18" s="2">
        <v>1</v>
      </c>
      <c r="D18" s="2" t="s">
        <v>321</v>
      </c>
      <c r="E18" s="2" t="s">
        <v>323</v>
      </c>
      <c r="F18" s="2"/>
      <c r="G18" s="2">
        <v>0</v>
      </c>
      <c r="H18" s="2">
        <f t="shared" si="0"/>
        <v>0</v>
      </c>
    </row>
    <row r="19" spans="1:9" x14ac:dyDescent="0.2">
      <c r="A19" s="2"/>
      <c r="B19" s="2"/>
      <c r="C19" s="2">
        <v>1</v>
      </c>
      <c r="D19" s="2" t="s">
        <v>322</v>
      </c>
      <c r="E19" s="2" t="s">
        <v>323</v>
      </c>
      <c r="F19" s="2"/>
      <c r="G19" s="2">
        <v>0</v>
      </c>
      <c r="H19" s="2">
        <f t="shared" si="0"/>
        <v>0</v>
      </c>
      <c r="I19" s="3">
        <f>SUM(H16:H19)</f>
        <v>29.979999999999997</v>
      </c>
    </row>
    <row r="20" spans="1:9" x14ac:dyDescent="0.2">
      <c r="A20" s="2"/>
      <c r="B20" s="2"/>
      <c r="C20" s="2"/>
      <c r="D20" s="2"/>
      <c r="E20" s="2"/>
      <c r="F20" s="2"/>
      <c r="G20" s="2"/>
      <c r="H20" s="2"/>
    </row>
    <row r="21" spans="1:9" x14ac:dyDescent="0.2">
      <c r="A21" s="2" t="s">
        <v>327</v>
      </c>
      <c r="B21" s="2" t="s">
        <v>332</v>
      </c>
      <c r="C21" s="2">
        <v>1</v>
      </c>
      <c r="D21" s="2" t="s">
        <v>333</v>
      </c>
      <c r="E21" s="2" t="s">
        <v>323</v>
      </c>
      <c r="F21" s="2"/>
      <c r="G21" s="2">
        <v>0</v>
      </c>
      <c r="H21" s="2">
        <f t="shared" ref="H21:H25" si="1">PRODUCT(G21,C21)</f>
        <v>0</v>
      </c>
    </row>
    <row r="22" spans="1:9" x14ac:dyDescent="0.2">
      <c r="A22" s="2"/>
      <c r="B22" s="2"/>
      <c r="C22" s="2">
        <v>1</v>
      </c>
      <c r="D22" s="2" t="s">
        <v>311</v>
      </c>
      <c r="E22" s="2" t="s">
        <v>323</v>
      </c>
      <c r="F22" s="2"/>
      <c r="G22" s="2">
        <v>0</v>
      </c>
      <c r="H22" s="2">
        <f t="shared" si="1"/>
        <v>0</v>
      </c>
    </row>
    <row r="23" spans="1:9" x14ac:dyDescent="0.2">
      <c r="A23" s="2"/>
      <c r="B23" s="2"/>
      <c r="C23" s="2">
        <v>1</v>
      </c>
      <c r="D23" s="2" t="s">
        <v>329</v>
      </c>
      <c r="E23" s="2" t="s">
        <v>323</v>
      </c>
      <c r="F23" s="2"/>
      <c r="G23" s="2">
        <v>0</v>
      </c>
      <c r="H23" s="2">
        <f t="shared" si="1"/>
        <v>0</v>
      </c>
    </row>
    <row r="24" spans="1:9" x14ac:dyDescent="0.2">
      <c r="A24" s="2"/>
      <c r="B24" s="2"/>
      <c r="C24" s="2">
        <v>1</v>
      </c>
      <c r="D24" s="2" t="s">
        <v>328</v>
      </c>
      <c r="E24" s="2" t="s">
        <v>323</v>
      </c>
      <c r="F24" s="2"/>
      <c r="G24" s="2">
        <v>0</v>
      </c>
      <c r="H24" s="2">
        <f t="shared" si="1"/>
        <v>0</v>
      </c>
    </row>
    <row r="25" spans="1:9" x14ac:dyDescent="0.2">
      <c r="A25" s="2"/>
      <c r="B25" s="2"/>
      <c r="C25" s="2">
        <v>1</v>
      </c>
      <c r="D25" s="2" t="s">
        <v>309</v>
      </c>
      <c r="E25" s="2" t="s">
        <v>323</v>
      </c>
      <c r="F25" s="2"/>
      <c r="G25" s="2">
        <v>0</v>
      </c>
      <c r="H25" s="2">
        <f t="shared" si="1"/>
        <v>0</v>
      </c>
      <c r="I25" s="3">
        <f>SUM(H21:H25)</f>
        <v>0</v>
      </c>
    </row>
    <row r="26" spans="1:9" x14ac:dyDescent="0.2">
      <c r="A26" s="2"/>
      <c r="B26" s="2"/>
      <c r="C26" s="2"/>
      <c r="D26" s="2"/>
      <c r="E26" s="2"/>
      <c r="F26" s="2"/>
      <c r="G26" s="2"/>
      <c r="H26" s="2"/>
    </row>
    <row r="27" spans="1:9" x14ac:dyDescent="0.2">
      <c r="A27" s="2" t="s">
        <v>335</v>
      </c>
      <c r="B27" s="2" t="s">
        <v>334</v>
      </c>
      <c r="C27" s="2">
        <v>1</v>
      </c>
      <c r="D27" s="2" t="s">
        <v>333</v>
      </c>
      <c r="E27" s="2" t="s">
        <v>323</v>
      </c>
      <c r="F27" s="2"/>
      <c r="G27" s="2">
        <v>0</v>
      </c>
      <c r="H27" s="2">
        <f t="shared" ref="H27:H31" si="2">PRODUCT(G27,C27)</f>
        <v>0</v>
      </c>
    </row>
    <row r="28" spans="1:9" x14ac:dyDescent="0.2">
      <c r="A28" s="2"/>
      <c r="B28" s="2"/>
      <c r="C28" s="2">
        <v>1</v>
      </c>
      <c r="D28" s="2" t="s">
        <v>311</v>
      </c>
      <c r="E28" s="167" t="s">
        <v>313</v>
      </c>
      <c r="F28" s="2"/>
      <c r="G28" s="2">
        <v>19.989999999999998</v>
      </c>
      <c r="H28" s="2">
        <f t="shared" si="2"/>
        <v>19.989999999999998</v>
      </c>
    </row>
    <row r="29" spans="1:9" x14ac:dyDescent="0.2">
      <c r="A29" s="2"/>
      <c r="B29" s="2"/>
      <c r="C29" s="2">
        <v>1</v>
      </c>
      <c r="D29" s="2" t="s">
        <v>329</v>
      </c>
      <c r="E29" s="167" t="s">
        <v>313</v>
      </c>
      <c r="F29" s="2"/>
      <c r="G29" s="2">
        <v>26.09</v>
      </c>
      <c r="H29" s="2">
        <f t="shared" si="2"/>
        <v>26.09</v>
      </c>
    </row>
    <row r="30" spans="1:9" x14ac:dyDescent="0.2">
      <c r="A30" s="2"/>
      <c r="B30" s="2"/>
      <c r="C30" s="2">
        <v>1</v>
      </c>
      <c r="D30" s="2" t="s">
        <v>328</v>
      </c>
      <c r="E30" s="2" t="s">
        <v>323</v>
      </c>
      <c r="F30" s="2"/>
      <c r="G30" s="2">
        <v>0</v>
      </c>
      <c r="H30" s="2">
        <f t="shared" si="2"/>
        <v>0</v>
      </c>
    </row>
    <row r="31" spans="1:9" x14ac:dyDescent="0.2">
      <c r="A31" s="2"/>
      <c r="B31" s="2"/>
      <c r="C31" s="2">
        <v>1</v>
      </c>
      <c r="D31" s="2" t="s">
        <v>309</v>
      </c>
      <c r="E31" s="2" t="s">
        <v>323</v>
      </c>
      <c r="F31" s="2"/>
      <c r="G31" s="2">
        <v>0</v>
      </c>
      <c r="H31" s="2">
        <f t="shared" si="2"/>
        <v>0</v>
      </c>
      <c r="I31" s="3">
        <f>SUM(H27:H31)</f>
        <v>46.08</v>
      </c>
    </row>
    <row r="32" spans="1:9" x14ac:dyDescent="0.2">
      <c r="A32" s="2"/>
      <c r="B32" s="2"/>
      <c r="C32" s="2"/>
      <c r="D32" s="2"/>
      <c r="E32" s="2"/>
      <c r="F32" s="2"/>
      <c r="G32" s="2"/>
      <c r="H32" s="2"/>
    </row>
    <row r="33" spans="1:9" x14ac:dyDescent="0.2">
      <c r="A33" s="2" t="s">
        <v>340</v>
      </c>
      <c r="B33" s="2" t="s">
        <v>336</v>
      </c>
      <c r="C33" s="2">
        <v>1</v>
      </c>
      <c r="D33" s="2" t="s">
        <v>337</v>
      </c>
      <c r="E33" s="2" t="s">
        <v>338</v>
      </c>
      <c r="F33" s="2"/>
      <c r="G33" s="2">
        <v>130</v>
      </c>
      <c r="H33" s="2">
        <f t="shared" si="0"/>
        <v>130</v>
      </c>
    </row>
    <row r="34" spans="1:9" x14ac:dyDescent="0.2">
      <c r="A34" s="2"/>
      <c r="B34" s="2"/>
      <c r="C34" s="2">
        <v>1</v>
      </c>
      <c r="D34" s="2" t="s">
        <v>339</v>
      </c>
      <c r="E34" s="167" t="s">
        <v>313</v>
      </c>
      <c r="F34" s="2"/>
      <c r="G34" s="2">
        <v>39.99</v>
      </c>
      <c r="H34" s="2">
        <f t="shared" si="0"/>
        <v>39.99</v>
      </c>
      <c r="I34" s="3">
        <f>SUM(H33:H34)</f>
        <v>169.99</v>
      </c>
    </row>
    <row r="35" spans="1:9" x14ac:dyDescent="0.2">
      <c r="H35" s="6">
        <f>SUM(I1:I34)</f>
        <v>367.77</v>
      </c>
    </row>
    <row r="37" spans="1:9" x14ac:dyDescent="0.2">
      <c r="A37" s="2" t="s">
        <v>345</v>
      </c>
      <c r="B37" s="2"/>
      <c r="C37" s="2">
        <v>2</v>
      </c>
      <c r="D37" s="2" t="s">
        <v>307</v>
      </c>
      <c r="E37" s="2" t="s">
        <v>308</v>
      </c>
      <c r="F37" s="2"/>
      <c r="G37" s="2">
        <v>0</v>
      </c>
      <c r="H37" s="2">
        <f>PRODUCT(G37,C37)</f>
        <v>0</v>
      </c>
      <c r="I37" s="3">
        <v>0</v>
      </c>
    </row>
    <row r="38" spans="1:9" x14ac:dyDescent="0.2">
      <c r="A38" s="2"/>
      <c r="B38" s="2"/>
      <c r="C38" s="2"/>
      <c r="D38" s="2"/>
      <c r="E38" s="2"/>
      <c r="F38" s="2"/>
      <c r="G38" s="2"/>
      <c r="H38" s="2"/>
    </row>
    <row r="39" spans="1:9" x14ac:dyDescent="0.2">
      <c r="A39" s="2"/>
      <c r="B39" s="2" t="s">
        <v>346</v>
      </c>
      <c r="C39" s="2">
        <v>1</v>
      </c>
      <c r="D39" s="2" t="s">
        <v>347</v>
      </c>
      <c r="E39" s="2" t="s">
        <v>308</v>
      </c>
      <c r="F39" s="2"/>
      <c r="G39" s="2">
        <v>0</v>
      </c>
      <c r="H39" s="2">
        <f t="shared" ref="H39" si="3">PRODUCT(G39,C39)</f>
        <v>0</v>
      </c>
    </row>
    <row r="40" spans="1:9" x14ac:dyDescent="0.2">
      <c r="A40" s="2"/>
      <c r="B40" s="2"/>
      <c r="C40" s="2">
        <v>1</v>
      </c>
      <c r="D40" s="2" t="s">
        <v>348</v>
      </c>
      <c r="E40" s="2" t="s">
        <v>308</v>
      </c>
      <c r="F40" s="2"/>
      <c r="G40" s="2">
        <v>0</v>
      </c>
      <c r="H40" s="2">
        <f t="shared" si="0"/>
        <v>0</v>
      </c>
    </row>
    <row r="41" spans="1:9" x14ac:dyDescent="0.2">
      <c r="A41" s="2"/>
      <c r="B41" s="2"/>
      <c r="C41" s="2">
        <v>1</v>
      </c>
      <c r="D41" s="2" t="s">
        <v>349</v>
      </c>
      <c r="E41" s="2" t="s">
        <v>308</v>
      </c>
      <c r="F41" s="2"/>
      <c r="G41" s="2">
        <v>0</v>
      </c>
      <c r="H41" s="2">
        <f t="shared" si="0"/>
        <v>0</v>
      </c>
    </row>
    <row r="42" spans="1:9" x14ac:dyDescent="0.2">
      <c r="A42" s="2"/>
      <c r="B42" s="2"/>
      <c r="C42" s="2">
        <v>1</v>
      </c>
      <c r="D42" s="2" t="s">
        <v>350</v>
      </c>
      <c r="E42" s="168" t="s">
        <v>308</v>
      </c>
      <c r="F42" s="2"/>
      <c r="G42" s="2">
        <v>0</v>
      </c>
      <c r="H42" s="2">
        <f t="shared" si="0"/>
        <v>0</v>
      </c>
    </row>
    <row r="43" spans="1:9" x14ac:dyDescent="0.2">
      <c r="A43" s="2"/>
      <c r="B43" s="2"/>
      <c r="C43" s="2">
        <v>1</v>
      </c>
      <c r="D43" s="2" t="s">
        <v>368</v>
      </c>
      <c r="E43" s="168" t="s">
        <v>308</v>
      </c>
      <c r="F43" s="2"/>
      <c r="G43" s="2">
        <v>0</v>
      </c>
      <c r="H43" s="2">
        <v>0</v>
      </c>
      <c r="I43" s="3">
        <v>0</v>
      </c>
    </row>
    <row r="44" spans="1:9" x14ac:dyDescent="0.2">
      <c r="A44" s="2"/>
      <c r="B44" s="2"/>
      <c r="C44" s="2"/>
      <c r="D44" s="2"/>
      <c r="E44" s="2"/>
      <c r="F44" s="2"/>
      <c r="G44" s="2"/>
      <c r="H44" s="2"/>
    </row>
    <row r="45" spans="1:9" x14ac:dyDescent="0.2">
      <c r="A45" s="2"/>
      <c r="B45" s="2"/>
      <c r="C45" s="2">
        <v>1</v>
      </c>
      <c r="D45" s="2" t="s">
        <v>351</v>
      </c>
      <c r="E45" s="2"/>
      <c r="F45" s="2"/>
      <c r="G45" s="2"/>
      <c r="H45" s="2">
        <f t="shared" si="0"/>
        <v>1</v>
      </c>
      <c r="I45" s="3">
        <f>SUM(H45)</f>
        <v>1</v>
      </c>
    </row>
    <row r="46" spans="1:9" x14ac:dyDescent="0.2">
      <c r="A46" s="2"/>
      <c r="B46" s="2"/>
      <c r="C46" s="2"/>
      <c r="D46" s="2"/>
      <c r="E46" s="2"/>
      <c r="F46" s="2"/>
      <c r="G46" s="2"/>
      <c r="H46" s="2"/>
    </row>
    <row r="47" spans="1:9" x14ac:dyDescent="0.2">
      <c r="A47" s="2" t="s">
        <v>355</v>
      </c>
      <c r="B47" s="2" t="s">
        <v>352</v>
      </c>
      <c r="C47" s="2">
        <v>1</v>
      </c>
      <c r="D47" s="2" t="s">
        <v>353</v>
      </c>
      <c r="E47" s="167" t="s">
        <v>313</v>
      </c>
      <c r="F47" s="2"/>
      <c r="G47" s="2">
        <v>44.64</v>
      </c>
      <c r="H47" s="2">
        <f t="shared" si="0"/>
        <v>44.64</v>
      </c>
    </row>
    <row r="48" spans="1:9" x14ac:dyDescent="0.2">
      <c r="A48" s="2"/>
      <c r="B48" s="2"/>
      <c r="C48" s="2">
        <v>1</v>
      </c>
      <c r="D48" s="2" t="s">
        <v>354</v>
      </c>
      <c r="E48" s="2" t="s">
        <v>357</v>
      </c>
      <c r="F48" s="2"/>
      <c r="G48" s="2">
        <v>0</v>
      </c>
      <c r="H48" s="2">
        <f t="shared" si="0"/>
        <v>0</v>
      </c>
    </row>
    <row r="49" spans="1:9" x14ac:dyDescent="0.2">
      <c r="A49" s="2"/>
      <c r="B49" s="2"/>
      <c r="C49" s="2">
        <v>1</v>
      </c>
      <c r="D49" s="2" t="s">
        <v>350</v>
      </c>
      <c r="E49" s="2" t="s">
        <v>323</v>
      </c>
      <c r="F49" s="2"/>
      <c r="G49" s="2">
        <v>0</v>
      </c>
      <c r="H49" s="2">
        <f t="shared" si="0"/>
        <v>0</v>
      </c>
    </row>
    <row r="50" spans="1:9" x14ac:dyDescent="0.2">
      <c r="A50" s="2"/>
      <c r="B50" s="2"/>
      <c r="C50" s="2">
        <v>1</v>
      </c>
      <c r="D50" s="2" t="s">
        <v>359</v>
      </c>
      <c r="E50" s="2"/>
      <c r="F50" s="2"/>
      <c r="G50" s="2"/>
      <c r="H50" s="2">
        <f t="shared" si="0"/>
        <v>1</v>
      </c>
      <c r="I50" s="3">
        <f>SUM(H47:H50)</f>
        <v>45.64</v>
      </c>
    </row>
    <row r="51" spans="1:9" x14ac:dyDescent="0.2">
      <c r="A51" s="2"/>
      <c r="B51" s="2"/>
      <c r="C51" s="2"/>
      <c r="D51" s="2"/>
      <c r="E51" s="2"/>
      <c r="F51" s="2"/>
      <c r="G51" s="2"/>
      <c r="H51" s="2"/>
    </row>
    <row r="52" spans="1:9" x14ac:dyDescent="0.2">
      <c r="A52" s="2" t="s">
        <v>358</v>
      </c>
      <c r="B52" s="2" t="s">
        <v>356</v>
      </c>
      <c r="C52" s="2"/>
      <c r="D52" s="2" t="s">
        <v>360</v>
      </c>
      <c r="E52" s="2"/>
      <c r="F52" s="2"/>
      <c r="G52" s="2">
        <v>0</v>
      </c>
      <c r="H52" s="2">
        <f t="shared" si="0"/>
        <v>0</v>
      </c>
    </row>
    <row r="53" spans="1:9" x14ac:dyDescent="0.2">
      <c r="A53" s="2"/>
      <c r="B53" s="2"/>
      <c r="C53" s="2"/>
      <c r="D53" s="2" t="s">
        <v>361</v>
      </c>
      <c r="E53" s="2"/>
      <c r="F53" s="2"/>
      <c r="G53" s="2">
        <v>0</v>
      </c>
      <c r="H53" s="2">
        <f t="shared" si="0"/>
        <v>0</v>
      </c>
      <c r="I53" s="3">
        <v>0</v>
      </c>
    </row>
    <row r="54" spans="1:9" x14ac:dyDescent="0.2">
      <c r="A54" s="2"/>
      <c r="B54" s="2"/>
      <c r="C54" s="2"/>
      <c r="D54" s="2"/>
      <c r="E54" s="2"/>
      <c r="F54" s="2"/>
      <c r="G54" s="2"/>
      <c r="H54" s="2"/>
    </row>
    <row r="55" spans="1:9" x14ac:dyDescent="0.2">
      <c r="A55" s="2" t="s">
        <v>331</v>
      </c>
      <c r="B55" s="2" t="s">
        <v>362</v>
      </c>
      <c r="C55" s="2">
        <v>1</v>
      </c>
      <c r="D55" s="2" t="s">
        <v>363</v>
      </c>
      <c r="E55" s="2" t="s">
        <v>308</v>
      </c>
      <c r="F55" s="2"/>
      <c r="G55" s="2">
        <v>0</v>
      </c>
      <c r="H55" s="2">
        <f t="shared" si="0"/>
        <v>0</v>
      </c>
    </row>
    <row r="56" spans="1:9" x14ac:dyDescent="0.2">
      <c r="A56" s="2"/>
      <c r="B56" s="2"/>
      <c r="C56" s="2">
        <v>1</v>
      </c>
      <c r="D56" s="2" t="s">
        <v>364</v>
      </c>
      <c r="E56" s="2" t="s">
        <v>308</v>
      </c>
      <c r="F56" s="2"/>
      <c r="G56" s="2">
        <v>0</v>
      </c>
      <c r="H56" s="2">
        <f t="shared" si="0"/>
        <v>0</v>
      </c>
      <c r="I56" s="3">
        <v>0</v>
      </c>
    </row>
    <row r="57" spans="1:9" x14ac:dyDescent="0.2">
      <c r="A57" s="2"/>
      <c r="B57" s="2"/>
      <c r="C57" s="2"/>
      <c r="D57" s="2"/>
      <c r="E57" s="2"/>
      <c r="F57" s="2"/>
      <c r="G57" s="2"/>
      <c r="H57" s="2"/>
    </row>
    <row r="58" spans="1:9" x14ac:dyDescent="0.2">
      <c r="A58" s="2" t="s">
        <v>366</v>
      </c>
      <c r="B58" s="2" t="s">
        <v>365</v>
      </c>
      <c r="C58" s="2">
        <v>1</v>
      </c>
      <c r="D58" s="2" t="s">
        <v>337</v>
      </c>
      <c r="E58" s="2" t="s">
        <v>338</v>
      </c>
      <c r="F58" s="2"/>
      <c r="G58" s="2">
        <v>229.89</v>
      </c>
      <c r="H58" s="2">
        <f t="shared" si="0"/>
        <v>229.89</v>
      </c>
    </row>
    <row r="59" spans="1:9" x14ac:dyDescent="0.2">
      <c r="A59" s="2"/>
      <c r="B59" s="2"/>
      <c r="C59" s="2">
        <v>1</v>
      </c>
      <c r="D59" s="2" t="s">
        <v>367</v>
      </c>
      <c r="E59" s="2"/>
      <c r="F59" s="2"/>
      <c r="G59" s="2"/>
      <c r="H59" s="2">
        <f t="shared" si="0"/>
        <v>1</v>
      </c>
    </row>
    <row r="60" spans="1:9" x14ac:dyDescent="0.2">
      <c r="A60" s="2"/>
      <c r="B60" s="2"/>
      <c r="C60" s="2">
        <v>1</v>
      </c>
      <c r="D60" s="2" t="s">
        <v>339</v>
      </c>
      <c r="E60" s="2"/>
      <c r="F60" s="2"/>
      <c r="G60" s="2"/>
      <c r="H60" s="2">
        <f t="shared" si="0"/>
        <v>1</v>
      </c>
      <c r="I60" s="2">
        <f>SUM(H58:H60)</f>
        <v>231.89</v>
      </c>
    </row>
    <row r="61" spans="1:9" x14ac:dyDescent="0.2">
      <c r="H61" s="2">
        <f>SUM(I37:I60)</f>
        <v>278.52999999999997</v>
      </c>
    </row>
    <row r="63" spans="1:9" x14ac:dyDescent="0.2">
      <c r="A63" s="2" t="s">
        <v>370</v>
      </c>
      <c r="B63" s="2"/>
      <c r="C63" s="2">
        <v>2</v>
      </c>
      <c r="D63" s="2" t="s">
        <v>307</v>
      </c>
      <c r="E63" s="2" t="s">
        <v>308</v>
      </c>
      <c r="F63" s="2"/>
      <c r="G63" s="2">
        <v>0</v>
      </c>
      <c r="H63" s="2">
        <f>PRODUCT(G63,C63)</f>
        <v>0</v>
      </c>
      <c r="I63" s="3">
        <v>0</v>
      </c>
    </row>
    <row r="64" spans="1:9" x14ac:dyDescent="0.2">
      <c r="A64" s="2"/>
      <c r="B64" s="2"/>
      <c r="C64" s="2"/>
      <c r="D64" s="2"/>
      <c r="E64" s="2"/>
      <c r="F64" s="2"/>
      <c r="G64" s="2"/>
      <c r="H64" s="2"/>
    </row>
    <row r="65" spans="1:9" x14ac:dyDescent="0.2">
      <c r="A65" s="2"/>
      <c r="B65" s="2" t="s">
        <v>371</v>
      </c>
      <c r="C65" s="2">
        <v>1</v>
      </c>
      <c r="D65" s="2" t="s">
        <v>372</v>
      </c>
      <c r="E65" s="167" t="s">
        <v>313</v>
      </c>
      <c r="F65" s="2"/>
      <c r="G65" s="2">
        <v>9.99</v>
      </c>
      <c r="H65" s="2">
        <f t="shared" ref="H65" si="4">PRODUCT(G65,C65)</f>
        <v>9.99</v>
      </c>
    </row>
    <row r="66" spans="1:9" x14ac:dyDescent="0.2">
      <c r="A66" s="2"/>
      <c r="B66" s="2"/>
      <c r="C66" s="2">
        <v>1</v>
      </c>
      <c r="D66" s="2" t="s">
        <v>373</v>
      </c>
      <c r="E66" s="167" t="s">
        <v>313</v>
      </c>
      <c r="F66" s="2"/>
      <c r="G66" s="2">
        <v>35.99</v>
      </c>
      <c r="H66" s="2">
        <f t="shared" si="0"/>
        <v>35.99</v>
      </c>
    </row>
    <row r="67" spans="1:9" x14ac:dyDescent="0.2">
      <c r="A67" s="2"/>
      <c r="B67" s="2"/>
      <c r="C67" s="2">
        <v>1</v>
      </c>
      <c r="D67" s="2" t="s">
        <v>375</v>
      </c>
      <c r="E67" s="168" t="s">
        <v>308</v>
      </c>
      <c r="F67" s="2"/>
      <c r="G67" s="2">
        <v>0</v>
      </c>
      <c r="H67" s="2">
        <f t="shared" si="0"/>
        <v>0</v>
      </c>
    </row>
    <row r="68" spans="1:9" x14ac:dyDescent="0.2">
      <c r="A68" s="2"/>
      <c r="B68" s="2"/>
      <c r="C68" s="2">
        <v>2</v>
      </c>
      <c r="D68" s="2" t="s">
        <v>374</v>
      </c>
      <c r="E68" s="169" t="s">
        <v>341</v>
      </c>
      <c r="F68" s="2"/>
      <c r="G68" s="2">
        <v>4.99</v>
      </c>
      <c r="H68" s="2">
        <f t="shared" si="0"/>
        <v>9.98</v>
      </c>
    </row>
    <row r="69" spans="1:9" x14ac:dyDescent="0.2">
      <c r="A69" s="2"/>
      <c r="B69" s="2"/>
      <c r="C69" s="2">
        <v>1</v>
      </c>
      <c r="D69" s="2" t="s">
        <v>376</v>
      </c>
      <c r="E69" s="2" t="s">
        <v>308</v>
      </c>
      <c r="F69" s="2"/>
      <c r="G69" s="2">
        <v>0</v>
      </c>
      <c r="H69" s="2">
        <f t="shared" ref="H69" si="5">PRODUCT(G69,C69)</f>
        <v>0</v>
      </c>
      <c r="I69" s="3">
        <f>SUM(H65:H69)</f>
        <v>55.960000000000008</v>
      </c>
    </row>
    <row r="70" spans="1:9" x14ac:dyDescent="0.2">
      <c r="A70" s="2"/>
      <c r="B70" s="2"/>
      <c r="C70" s="2"/>
      <c r="D70" s="2"/>
      <c r="E70" s="2"/>
      <c r="F70" s="2"/>
      <c r="G70" s="2"/>
      <c r="H70" s="2"/>
    </row>
    <row r="71" spans="1:9" x14ac:dyDescent="0.2">
      <c r="A71" s="2" t="s">
        <v>324</v>
      </c>
      <c r="B71" s="2" t="s">
        <v>377</v>
      </c>
      <c r="C71" s="2">
        <v>1</v>
      </c>
      <c r="D71" s="2" t="s">
        <v>316</v>
      </c>
      <c r="E71" s="2" t="s">
        <v>308</v>
      </c>
      <c r="F71" s="2"/>
      <c r="G71" s="2">
        <v>0</v>
      </c>
      <c r="H71" s="2">
        <f t="shared" ref="H71:H72" si="6">PRODUCT(G71,C71)</f>
        <v>0</v>
      </c>
    </row>
    <row r="72" spans="1:9" x14ac:dyDescent="0.2">
      <c r="A72" s="2"/>
      <c r="B72" s="2" t="s">
        <v>315</v>
      </c>
      <c r="C72" s="2">
        <v>1</v>
      </c>
      <c r="D72" s="2" t="s">
        <v>317</v>
      </c>
      <c r="E72" s="2" t="s">
        <v>308</v>
      </c>
      <c r="F72" s="2"/>
      <c r="G72" s="2">
        <v>0</v>
      </c>
      <c r="H72" s="2">
        <f t="shared" si="6"/>
        <v>0</v>
      </c>
      <c r="I72" s="3">
        <v>0</v>
      </c>
    </row>
    <row r="73" spans="1:9" x14ac:dyDescent="0.2">
      <c r="A73" s="2"/>
      <c r="B73" s="2"/>
      <c r="C73" s="2"/>
      <c r="D73" s="2"/>
      <c r="E73" s="2"/>
      <c r="F73" s="2"/>
      <c r="G73" s="2"/>
      <c r="H73" s="2"/>
    </row>
    <row r="74" spans="1:9" x14ac:dyDescent="0.2">
      <c r="A74" s="2" t="s">
        <v>380</v>
      </c>
      <c r="B74" s="2" t="s">
        <v>378</v>
      </c>
      <c r="C74" s="2">
        <v>1</v>
      </c>
      <c r="D74" s="2" t="s">
        <v>325</v>
      </c>
      <c r="E74" s="2" t="s">
        <v>323</v>
      </c>
      <c r="F74" s="2"/>
      <c r="G74" s="2">
        <v>0</v>
      </c>
      <c r="H74" s="2">
        <v>0</v>
      </c>
    </row>
    <row r="75" spans="1:9" x14ac:dyDescent="0.2">
      <c r="A75" s="2"/>
      <c r="B75" s="2"/>
      <c r="C75" s="2">
        <v>1</v>
      </c>
      <c r="D75" s="2" t="s">
        <v>326</v>
      </c>
      <c r="E75" s="2" t="s">
        <v>323</v>
      </c>
      <c r="F75" s="2"/>
      <c r="G75" s="2">
        <v>0</v>
      </c>
      <c r="H75" s="2">
        <v>0</v>
      </c>
      <c r="I75" s="3">
        <v>0</v>
      </c>
    </row>
    <row r="76" spans="1:9" x14ac:dyDescent="0.2">
      <c r="A76" s="2"/>
      <c r="B76" s="2"/>
      <c r="C76" s="2"/>
      <c r="D76" s="2"/>
      <c r="E76" s="2"/>
      <c r="F76" s="2"/>
      <c r="G76" s="2"/>
      <c r="H76" s="2"/>
    </row>
    <row r="77" spans="1:9" x14ac:dyDescent="0.2">
      <c r="A77" s="2" t="s">
        <v>381</v>
      </c>
      <c r="B77" s="2" t="s">
        <v>379</v>
      </c>
      <c r="C77" s="2">
        <v>1</v>
      </c>
      <c r="D77" s="2" t="s">
        <v>319</v>
      </c>
      <c r="E77" s="167" t="s">
        <v>313</v>
      </c>
      <c r="F77" s="2"/>
      <c r="G77" s="2">
        <v>0</v>
      </c>
      <c r="H77" s="2">
        <f t="shared" ref="H77:H80" si="7">PRODUCT(G77,C77)</f>
        <v>0</v>
      </c>
    </row>
    <row r="78" spans="1:9" x14ac:dyDescent="0.2">
      <c r="A78" s="2"/>
      <c r="B78" s="2"/>
      <c r="C78" s="2">
        <v>1</v>
      </c>
      <c r="D78" s="2" t="s">
        <v>320</v>
      </c>
      <c r="E78" s="167" t="s">
        <v>341</v>
      </c>
      <c r="F78" s="2"/>
      <c r="G78" s="2">
        <v>0</v>
      </c>
      <c r="H78" s="2">
        <f t="shared" si="7"/>
        <v>0</v>
      </c>
    </row>
    <row r="79" spans="1:9" x14ac:dyDescent="0.2">
      <c r="A79" s="2"/>
      <c r="B79" s="2"/>
      <c r="C79" s="2">
        <v>1</v>
      </c>
      <c r="D79" s="2" t="s">
        <v>321</v>
      </c>
      <c r="E79" s="2" t="s">
        <v>323</v>
      </c>
      <c r="F79" s="2"/>
      <c r="G79" s="2">
        <v>0</v>
      </c>
      <c r="H79" s="2">
        <f t="shared" si="7"/>
        <v>0</v>
      </c>
    </row>
    <row r="80" spans="1:9" x14ac:dyDescent="0.2">
      <c r="A80" s="2"/>
      <c r="B80" s="2"/>
      <c r="C80" s="2">
        <v>1</v>
      </c>
      <c r="D80" s="2" t="s">
        <v>322</v>
      </c>
      <c r="E80" s="2" t="s">
        <v>323</v>
      </c>
      <c r="F80" s="2"/>
      <c r="G80" s="2">
        <v>0</v>
      </c>
      <c r="H80" s="2">
        <f t="shared" si="7"/>
        <v>0</v>
      </c>
      <c r="I80" s="3">
        <f>SUM(H77:H80)</f>
        <v>0</v>
      </c>
    </row>
    <row r="81" spans="1:9" x14ac:dyDescent="0.2">
      <c r="A81" s="2"/>
      <c r="B81" s="2"/>
      <c r="C81" s="2"/>
      <c r="D81" s="2"/>
      <c r="E81" s="2"/>
      <c r="F81" s="2"/>
      <c r="G81" s="2"/>
      <c r="H81" s="2"/>
    </row>
    <row r="82" spans="1:9" x14ac:dyDescent="0.2">
      <c r="A82" s="2" t="s">
        <v>383</v>
      </c>
      <c r="B82" s="2" t="s">
        <v>382</v>
      </c>
      <c r="C82" s="2">
        <v>1</v>
      </c>
      <c r="D82" s="2" t="s">
        <v>372</v>
      </c>
      <c r="E82" s="2" t="s">
        <v>323</v>
      </c>
      <c r="F82" s="2"/>
      <c r="G82" s="2">
        <v>0</v>
      </c>
      <c r="H82" s="2">
        <f t="shared" ref="H82:H86" si="8">PRODUCT(G82,C82)</f>
        <v>0</v>
      </c>
    </row>
    <row r="83" spans="1:9" x14ac:dyDescent="0.2">
      <c r="A83" s="2"/>
      <c r="B83" s="2"/>
      <c r="C83" s="2">
        <v>1</v>
      </c>
      <c r="D83" s="2" t="s">
        <v>373</v>
      </c>
      <c r="E83" s="2" t="s">
        <v>323</v>
      </c>
      <c r="F83" s="2"/>
      <c r="G83" s="2">
        <v>0</v>
      </c>
      <c r="H83" s="2">
        <f t="shared" si="8"/>
        <v>0</v>
      </c>
    </row>
    <row r="84" spans="1:9" x14ac:dyDescent="0.2">
      <c r="A84" s="2"/>
      <c r="B84" s="2"/>
      <c r="C84" s="2">
        <v>1</v>
      </c>
      <c r="D84" s="2" t="s">
        <v>375</v>
      </c>
      <c r="E84" s="2" t="s">
        <v>323</v>
      </c>
      <c r="F84" s="2"/>
      <c r="G84" s="2">
        <v>0</v>
      </c>
      <c r="H84" s="2">
        <f t="shared" si="8"/>
        <v>0</v>
      </c>
    </row>
    <row r="85" spans="1:9" x14ac:dyDescent="0.2">
      <c r="A85" s="2"/>
      <c r="B85" s="2"/>
      <c r="C85" s="2">
        <v>2</v>
      </c>
      <c r="D85" s="2" t="s">
        <v>374</v>
      </c>
      <c r="E85" s="2" t="s">
        <v>323</v>
      </c>
      <c r="F85" s="2"/>
      <c r="G85" s="2">
        <v>0</v>
      </c>
      <c r="H85" s="2">
        <f t="shared" si="8"/>
        <v>0</v>
      </c>
    </row>
    <row r="86" spans="1:9" x14ac:dyDescent="0.2">
      <c r="A86" s="2"/>
      <c r="B86" s="2"/>
      <c r="C86" s="2">
        <v>1</v>
      </c>
      <c r="D86" s="2" t="s">
        <v>376</v>
      </c>
      <c r="E86" s="2" t="s">
        <v>323</v>
      </c>
      <c r="F86" s="2"/>
      <c r="G86" s="2">
        <v>0</v>
      </c>
      <c r="H86" s="2">
        <f t="shared" si="8"/>
        <v>0</v>
      </c>
      <c r="I86" s="3">
        <f>SUM(H82:H86)</f>
        <v>0</v>
      </c>
    </row>
    <row r="87" spans="1:9" x14ac:dyDescent="0.2">
      <c r="H87" s="168">
        <f>SUM(I63:I86)</f>
        <v>55.960000000000008</v>
      </c>
    </row>
    <row r="89" spans="1:9" x14ac:dyDescent="0.2">
      <c r="A89" s="2" t="s">
        <v>384</v>
      </c>
      <c r="B89" s="2"/>
      <c r="C89" s="2">
        <v>2</v>
      </c>
      <c r="D89" s="2" t="s">
        <v>307</v>
      </c>
      <c r="E89" s="2" t="s">
        <v>308</v>
      </c>
      <c r="F89" s="2"/>
      <c r="G89" s="2">
        <v>0</v>
      </c>
      <c r="H89" s="2">
        <f>PRODUCT(G89,C89)</f>
        <v>0</v>
      </c>
      <c r="I89" s="3">
        <v>0</v>
      </c>
    </row>
    <row r="90" spans="1:9" x14ac:dyDescent="0.2">
      <c r="A90" s="2"/>
      <c r="B90" s="2"/>
      <c r="C90" s="2"/>
      <c r="D90" s="2"/>
      <c r="E90" s="2"/>
      <c r="F90" s="2"/>
      <c r="G90" s="2"/>
      <c r="H90" s="2"/>
    </row>
    <row r="91" spans="1:9" x14ac:dyDescent="0.2">
      <c r="A91" s="2"/>
      <c r="B91" s="2" t="s">
        <v>385</v>
      </c>
      <c r="C91" s="2">
        <v>1</v>
      </c>
      <c r="D91" s="2" t="s">
        <v>390</v>
      </c>
      <c r="E91" s="167" t="s">
        <v>313</v>
      </c>
      <c r="F91" s="2"/>
      <c r="G91" s="2">
        <v>32.99</v>
      </c>
      <c r="H91" s="2">
        <f t="shared" ref="H91:H95" si="9">PRODUCT(G91,C91)</f>
        <v>32.99</v>
      </c>
    </row>
    <row r="92" spans="1:9" x14ac:dyDescent="0.2">
      <c r="A92" s="2"/>
      <c r="B92" s="2"/>
      <c r="C92" s="2">
        <v>1</v>
      </c>
      <c r="D92" s="2" t="s">
        <v>393</v>
      </c>
      <c r="E92" s="2" t="s">
        <v>308</v>
      </c>
      <c r="F92" s="2"/>
      <c r="G92" s="2">
        <v>0</v>
      </c>
      <c r="H92" s="2">
        <v>0</v>
      </c>
    </row>
    <row r="93" spans="1:9" x14ac:dyDescent="0.2">
      <c r="A93" s="2"/>
      <c r="B93" s="2"/>
      <c r="C93" s="2">
        <v>1</v>
      </c>
      <c r="D93" s="2" t="s">
        <v>391</v>
      </c>
      <c r="E93" s="2" t="s">
        <v>308</v>
      </c>
      <c r="F93" s="2"/>
      <c r="G93" s="2">
        <v>0</v>
      </c>
      <c r="H93" s="2">
        <f t="shared" si="9"/>
        <v>0</v>
      </c>
    </row>
    <row r="94" spans="1:9" x14ac:dyDescent="0.2">
      <c r="A94" s="2"/>
      <c r="B94" s="2"/>
      <c r="C94" s="2">
        <v>1</v>
      </c>
      <c r="D94" s="2" t="s">
        <v>395</v>
      </c>
      <c r="E94" s="169" t="s">
        <v>313</v>
      </c>
      <c r="F94" s="2"/>
      <c r="G94" s="2">
        <v>19.88</v>
      </c>
      <c r="H94" s="2">
        <f t="shared" si="9"/>
        <v>19.88</v>
      </c>
    </row>
    <row r="95" spans="1:9" x14ac:dyDescent="0.2">
      <c r="A95" s="2"/>
      <c r="B95" s="2"/>
      <c r="C95" s="2">
        <v>1</v>
      </c>
      <c r="D95" s="2" t="s">
        <v>392</v>
      </c>
      <c r="E95" s="2" t="s">
        <v>308</v>
      </c>
      <c r="F95" s="2"/>
      <c r="G95" s="2">
        <v>0</v>
      </c>
      <c r="H95" s="2">
        <f t="shared" si="9"/>
        <v>0</v>
      </c>
      <c r="I95" s="3">
        <f>SUM(H91:H95)</f>
        <v>52.870000000000005</v>
      </c>
    </row>
    <row r="96" spans="1:9" x14ac:dyDescent="0.2">
      <c r="A96" s="2"/>
      <c r="B96" s="2"/>
      <c r="C96" s="2"/>
      <c r="D96" s="2"/>
      <c r="E96" s="2"/>
      <c r="F96" s="2"/>
      <c r="G96" s="2"/>
      <c r="H96" s="2"/>
    </row>
    <row r="97" spans="1:9" x14ac:dyDescent="0.2">
      <c r="A97" s="2" t="s">
        <v>324</v>
      </c>
      <c r="B97" s="2" t="s">
        <v>386</v>
      </c>
      <c r="C97" s="2">
        <v>1</v>
      </c>
      <c r="D97" s="2" t="s">
        <v>316</v>
      </c>
      <c r="E97" s="2" t="s">
        <v>308</v>
      </c>
      <c r="F97" s="2"/>
      <c r="G97" s="2">
        <v>0</v>
      </c>
      <c r="H97" s="2">
        <f t="shared" ref="H97:H98" si="10">PRODUCT(G97,C97)</f>
        <v>0</v>
      </c>
    </row>
    <row r="98" spans="1:9" x14ac:dyDescent="0.2">
      <c r="A98" s="2"/>
      <c r="B98" s="2" t="s">
        <v>315</v>
      </c>
      <c r="C98" s="2">
        <v>1</v>
      </c>
      <c r="D98" s="2" t="s">
        <v>317</v>
      </c>
      <c r="E98" s="2" t="s">
        <v>308</v>
      </c>
      <c r="F98" s="2"/>
      <c r="G98" s="2">
        <v>0</v>
      </c>
      <c r="H98" s="2">
        <f t="shared" si="10"/>
        <v>0</v>
      </c>
      <c r="I98" s="3">
        <v>0</v>
      </c>
    </row>
    <row r="99" spans="1:9" x14ac:dyDescent="0.2">
      <c r="A99" s="2"/>
      <c r="B99" s="2"/>
      <c r="C99" s="2"/>
      <c r="D99" s="2"/>
      <c r="E99" s="2"/>
      <c r="F99" s="2"/>
      <c r="G99" s="2"/>
      <c r="H99" s="2"/>
    </row>
    <row r="100" spans="1:9" x14ac:dyDescent="0.2">
      <c r="A100" s="2" t="s">
        <v>380</v>
      </c>
      <c r="B100" s="2" t="s">
        <v>387</v>
      </c>
      <c r="C100" s="2">
        <v>1</v>
      </c>
      <c r="D100" s="2" t="s">
        <v>325</v>
      </c>
      <c r="E100" s="2" t="s">
        <v>323</v>
      </c>
      <c r="F100" s="2"/>
      <c r="G100" s="2">
        <v>0</v>
      </c>
      <c r="H100" s="2">
        <v>0</v>
      </c>
    </row>
    <row r="101" spans="1:9" x14ac:dyDescent="0.2">
      <c r="A101" s="2"/>
      <c r="B101" s="2"/>
      <c r="C101" s="2">
        <v>1</v>
      </c>
      <c r="D101" s="2" t="s">
        <v>326</v>
      </c>
      <c r="E101" s="2" t="s">
        <v>323</v>
      </c>
      <c r="F101" s="2"/>
      <c r="G101" s="2">
        <v>0</v>
      </c>
      <c r="H101" s="2">
        <v>0</v>
      </c>
      <c r="I101" s="3">
        <v>0</v>
      </c>
    </row>
    <row r="102" spans="1:9" x14ac:dyDescent="0.2">
      <c r="A102" s="2"/>
      <c r="B102" s="2"/>
      <c r="C102" s="2"/>
      <c r="D102" s="2"/>
      <c r="E102" s="2"/>
      <c r="F102" s="2"/>
      <c r="G102" s="2"/>
      <c r="H102" s="2"/>
    </row>
    <row r="103" spans="1:9" x14ac:dyDescent="0.2">
      <c r="A103" s="2" t="s">
        <v>381</v>
      </c>
      <c r="B103" s="2" t="s">
        <v>388</v>
      </c>
      <c r="C103" s="2">
        <v>1</v>
      </c>
      <c r="D103" s="2" t="s">
        <v>319</v>
      </c>
      <c r="E103" s="167" t="s">
        <v>313</v>
      </c>
      <c r="F103" s="2"/>
      <c r="G103" s="2">
        <v>19</v>
      </c>
      <c r="H103" s="2">
        <f t="shared" ref="H103:H106" si="11">PRODUCT(G103,C103)</f>
        <v>19</v>
      </c>
    </row>
    <row r="104" spans="1:9" x14ac:dyDescent="0.2">
      <c r="A104" s="2"/>
      <c r="B104" s="2"/>
      <c r="C104" s="2">
        <v>1</v>
      </c>
      <c r="D104" s="2" t="s">
        <v>320</v>
      </c>
      <c r="E104" s="167" t="s">
        <v>341</v>
      </c>
      <c r="F104" s="2"/>
      <c r="G104" s="2">
        <v>10.02</v>
      </c>
      <c r="H104" s="2">
        <f t="shared" si="11"/>
        <v>10.02</v>
      </c>
    </row>
    <row r="105" spans="1:9" x14ac:dyDescent="0.2">
      <c r="A105" s="2"/>
      <c r="B105" s="2"/>
      <c r="C105" s="2">
        <v>1</v>
      </c>
      <c r="D105" s="2" t="s">
        <v>321</v>
      </c>
      <c r="E105" s="2" t="s">
        <v>323</v>
      </c>
      <c r="F105" s="2"/>
      <c r="G105" s="2">
        <v>0</v>
      </c>
      <c r="H105" s="2">
        <f t="shared" si="11"/>
        <v>0</v>
      </c>
    </row>
    <row r="106" spans="1:9" x14ac:dyDescent="0.2">
      <c r="A106" s="2"/>
      <c r="B106" s="2"/>
      <c r="C106" s="2">
        <v>1</v>
      </c>
      <c r="D106" s="2" t="s">
        <v>322</v>
      </c>
      <c r="E106" s="2" t="s">
        <v>323</v>
      </c>
      <c r="F106" s="2"/>
      <c r="G106" s="2">
        <v>0</v>
      </c>
      <c r="H106" s="2">
        <f t="shared" si="11"/>
        <v>0</v>
      </c>
      <c r="I106" s="3">
        <f>SUM(H103:H106)</f>
        <v>29.02</v>
      </c>
    </row>
    <row r="107" spans="1:9" x14ac:dyDescent="0.2">
      <c r="A107" s="2"/>
      <c r="B107" s="2"/>
      <c r="C107" s="2"/>
      <c r="D107" s="2"/>
      <c r="E107" s="2"/>
      <c r="F107" s="2"/>
      <c r="G107" s="2"/>
      <c r="H107" s="2"/>
    </row>
    <row r="108" spans="1:9" x14ac:dyDescent="0.2">
      <c r="A108" s="2" t="s">
        <v>383</v>
      </c>
      <c r="B108" s="2" t="s">
        <v>389</v>
      </c>
      <c r="C108" s="2">
        <v>1</v>
      </c>
      <c r="D108" s="2" t="s">
        <v>390</v>
      </c>
      <c r="E108" s="2" t="s">
        <v>308</v>
      </c>
      <c r="F108" s="2"/>
      <c r="G108" s="2">
        <v>0</v>
      </c>
      <c r="H108" s="2">
        <f t="shared" ref="H108:H111" si="12">PRODUCT(G108,C108)</f>
        <v>0</v>
      </c>
    </row>
    <row r="109" spans="1:9" x14ac:dyDescent="0.2">
      <c r="A109" s="2"/>
      <c r="B109" s="2"/>
      <c r="C109" s="2">
        <v>1</v>
      </c>
      <c r="D109" s="2" t="s">
        <v>393</v>
      </c>
      <c r="E109" s="2" t="s">
        <v>308</v>
      </c>
      <c r="F109" s="2"/>
      <c r="G109" s="2">
        <v>0</v>
      </c>
      <c r="H109" s="2">
        <v>0</v>
      </c>
    </row>
    <row r="110" spans="1:9" x14ac:dyDescent="0.2">
      <c r="A110" s="2"/>
      <c r="B110" s="2"/>
      <c r="C110" s="2">
        <v>1</v>
      </c>
      <c r="D110" s="2" t="s">
        <v>391</v>
      </c>
      <c r="E110" s="2" t="s">
        <v>308</v>
      </c>
      <c r="F110" s="2"/>
      <c r="G110" s="2">
        <v>0</v>
      </c>
      <c r="H110" s="2">
        <f t="shared" si="12"/>
        <v>0</v>
      </c>
    </row>
    <row r="111" spans="1:9" x14ac:dyDescent="0.2">
      <c r="A111" s="2"/>
      <c r="B111" s="2"/>
      <c r="C111" s="2">
        <v>1</v>
      </c>
      <c r="D111" s="2" t="s">
        <v>394</v>
      </c>
      <c r="E111" s="168" t="s">
        <v>308</v>
      </c>
      <c r="F111" s="2"/>
      <c r="G111" s="2">
        <v>0</v>
      </c>
      <c r="H111" s="2">
        <f t="shared" si="12"/>
        <v>0</v>
      </c>
    </row>
    <row r="112" spans="1:9" x14ac:dyDescent="0.2">
      <c r="A112" s="2"/>
      <c r="B112" s="2"/>
      <c r="C112" s="2">
        <v>1</v>
      </c>
      <c r="D112" s="2" t="s">
        <v>392</v>
      </c>
      <c r="E112" s="2" t="s">
        <v>308</v>
      </c>
      <c r="F112" s="2"/>
      <c r="G112" s="2">
        <v>0</v>
      </c>
      <c r="H112" s="2">
        <f t="shared" ref="H112" si="13">PRODUCT(G112,C112)</f>
        <v>0</v>
      </c>
      <c r="I112" s="3">
        <f>SUM(H108:H112)</f>
        <v>0</v>
      </c>
    </row>
    <row r="113" spans="1:12" x14ac:dyDescent="0.2">
      <c r="H113" s="168">
        <f>SUM(I89:I112)</f>
        <v>81.89</v>
      </c>
    </row>
    <row r="114" spans="1:12" x14ac:dyDescent="0.2">
      <c r="L114">
        <f>SUM(I:I)</f>
        <v>950.62</v>
      </c>
    </row>
    <row r="115" spans="1:12" x14ac:dyDescent="0.2">
      <c r="A115" s="2" t="s">
        <v>396</v>
      </c>
      <c r="B115" s="2"/>
      <c r="C115" s="2">
        <v>2</v>
      </c>
      <c r="D115" s="2" t="s">
        <v>307</v>
      </c>
      <c r="E115" s="2" t="s">
        <v>308</v>
      </c>
      <c r="F115" s="2"/>
      <c r="G115" s="2">
        <v>0</v>
      </c>
      <c r="H115" s="2">
        <f>PRODUCT(G115,C115)</f>
        <v>0</v>
      </c>
      <c r="I115" s="3">
        <v>0</v>
      </c>
    </row>
    <row r="116" spans="1:12" x14ac:dyDescent="0.2">
      <c r="A116" s="2"/>
      <c r="B116" s="2"/>
      <c r="C116" s="2"/>
      <c r="D116" s="2"/>
      <c r="E116" s="2"/>
      <c r="F116" s="2"/>
      <c r="G116" s="2"/>
      <c r="H116" s="2"/>
    </row>
    <row r="117" spans="1:12" x14ac:dyDescent="0.2">
      <c r="A117" s="2"/>
      <c r="B117" s="2" t="s">
        <v>397</v>
      </c>
      <c r="C117" s="2">
        <v>1</v>
      </c>
      <c r="D117" s="2" t="s">
        <v>394</v>
      </c>
      <c r="E117" s="167" t="s">
        <v>313</v>
      </c>
      <c r="F117" s="2"/>
      <c r="G117" s="2">
        <v>18.989999999999998</v>
      </c>
      <c r="H117" s="2">
        <f t="shared" ref="H117" si="14">PRODUCT(G117,C117)</f>
        <v>18.989999999999998</v>
      </c>
    </row>
    <row r="118" spans="1:12" x14ac:dyDescent="0.2">
      <c r="A118" s="2"/>
      <c r="B118" s="2"/>
      <c r="C118" s="2">
        <v>1</v>
      </c>
      <c r="D118" s="2" t="s">
        <v>402</v>
      </c>
      <c r="E118" s="167" t="s">
        <v>313</v>
      </c>
      <c r="F118" s="2"/>
      <c r="G118" s="2">
        <v>10.99</v>
      </c>
      <c r="H118" s="2">
        <v>0</v>
      </c>
    </row>
    <row r="119" spans="1:12" x14ac:dyDescent="0.2">
      <c r="A119" s="2"/>
      <c r="B119" s="2"/>
      <c r="C119" s="2">
        <v>1</v>
      </c>
      <c r="D119" s="2" t="s">
        <v>403</v>
      </c>
      <c r="E119" s="167" t="s">
        <v>313</v>
      </c>
      <c r="F119" s="2"/>
      <c r="G119" s="2">
        <v>26.99</v>
      </c>
      <c r="H119" s="2">
        <f t="shared" ref="H119:H121" si="15">PRODUCT(G119,C119)</f>
        <v>26.99</v>
      </c>
    </row>
    <row r="120" spans="1:12" x14ac:dyDescent="0.2">
      <c r="A120" s="2"/>
      <c r="B120" s="2"/>
      <c r="C120" s="2">
        <v>1</v>
      </c>
      <c r="D120" s="2" t="s">
        <v>404</v>
      </c>
      <c r="E120" s="169" t="s">
        <v>313</v>
      </c>
      <c r="F120" s="2"/>
      <c r="G120" s="2">
        <v>32.99</v>
      </c>
      <c r="H120" s="2">
        <f t="shared" si="15"/>
        <v>32.99</v>
      </c>
    </row>
    <row r="121" spans="1:12" x14ac:dyDescent="0.2">
      <c r="A121" s="2"/>
      <c r="B121" s="2"/>
      <c r="C121" s="2">
        <v>1</v>
      </c>
      <c r="D121" s="2" t="s">
        <v>392</v>
      </c>
      <c r="E121" s="167" t="s">
        <v>313</v>
      </c>
      <c r="F121" s="2"/>
      <c r="G121" s="2">
        <v>35.99</v>
      </c>
      <c r="H121" s="2">
        <f t="shared" si="15"/>
        <v>35.99</v>
      </c>
      <c r="I121" s="3">
        <f>SUM(H117:H121)</f>
        <v>114.96000000000001</v>
      </c>
    </row>
    <row r="122" spans="1:12" x14ac:dyDescent="0.2">
      <c r="A122" s="2"/>
      <c r="B122" s="2"/>
      <c r="C122" s="2"/>
      <c r="D122" s="2"/>
      <c r="E122" s="2"/>
      <c r="F122" s="2"/>
      <c r="G122" s="2"/>
      <c r="H122" s="2"/>
    </row>
    <row r="123" spans="1:12" x14ac:dyDescent="0.2">
      <c r="A123" s="2" t="s">
        <v>324</v>
      </c>
      <c r="B123" s="2" t="s">
        <v>401</v>
      </c>
      <c r="C123" s="2">
        <v>1</v>
      </c>
      <c r="D123" s="2" t="s">
        <v>316</v>
      </c>
      <c r="E123" s="167" t="s">
        <v>313</v>
      </c>
      <c r="F123" s="2"/>
      <c r="G123" s="2">
        <v>19.989999999999998</v>
      </c>
      <c r="H123" s="2">
        <f t="shared" ref="H123:H124" si="16">PRODUCT(G123,C123)</f>
        <v>19.989999999999998</v>
      </c>
    </row>
    <row r="124" spans="1:12" x14ac:dyDescent="0.2">
      <c r="A124" s="2"/>
      <c r="B124" s="2" t="s">
        <v>315</v>
      </c>
      <c r="C124" s="2">
        <v>1</v>
      </c>
      <c r="D124" s="2" t="s">
        <v>317</v>
      </c>
      <c r="E124" s="2" t="s">
        <v>308</v>
      </c>
      <c r="F124" s="2"/>
      <c r="G124" s="2">
        <v>0</v>
      </c>
      <c r="H124" s="2">
        <f t="shared" si="16"/>
        <v>0</v>
      </c>
      <c r="I124" s="3">
        <v>0</v>
      </c>
    </row>
    <row r="125" spans="1:12" x14ac:dyDescent="0.2">
      <c r="A125" s="2"/>
      <c r="B125" s="2"/>
      <c r="C125" s="2"/>
      <c r="D125" s="2"/>
      <c r="E125" s="2"/>
      <c r="F125" s="2"/>
      <c r="G125" s="2"/>
      <c r="H125" s="2"/>
    </row>
    <row r="126" spans="1:12" x14ac:dyDescent="0.2">
      <c r="A126" s="2" t="s">
        <v>380</v>
      </c>
      <c r="B126" s="2" t="s">
        <v>400</v>
      </c>
      <c r="C126" s="2">
        <v>1</v>
      </c>
      <c r="D126" s="2" t="s">
        <v>325</v>
      </c>
      <c r="E126" s="2" t="s">
        <v>323</v>
      </c>
      <c r="F126" s="2"/>
      <c r="G126" s="2">
        <v>0</v>
      </c>
      <c r="H126" s="2">
        <v>0</v>
      </c>
    </row>
    <row r="127" spans="1:12" x14ac:dyDescent="0.2">
      <c r="A127" s="2"/>
      <c r="B127" s="2"/>
      <c r="C127" s="2">
        <v>1</v>
      </c>
      <c r="D127" s="2" t="s">
        <v>326</v>
      </c>
      <c r="E127" s="2" t="s">
        <v>323</v>
      </c>
      <c r="F127" s="2"/>
      <c r="G127" s="2">
        <v>0</v>
      </c>
      <c r="H127" s="2">
        <v>0</v>
      </c>
      <c r="I127" s="3">
        <v>0</v>
      </c>
    </row>
    <row r="128" spans="1:12" x14ac:dyDescent="0.2">
      <c r="A128" s="2"/>
      <c r="B128" s="2"/>
      <c r="C128" s="2"/>
      <c r="D128" s="2"/>
      <c r="E128" s="2"/>
      <c r="F128" s="2"/>
      <c r="G128" s="2"/>
      <c r="H128" s="2"/>
    </row>
    <row r="129" spans="1:9" x14ac:dyDescent="0.2">
      <c r="A129" s="2" t="s">
        <v>381</v>
      </c>
      <c r="B129" s="2" t="s">
        <v>399</v>
      </c>
      <c r="C129" s="2">
        <v>1</v>
      </c>
      <c r="D129" s="2" t="s">
        <v>319</v>
      </c>
      <c r="E129" s="167" t="s">
        <v>313</v>
      </c>
      <c r="F129" s="2"/>
      <c r="G129" s="2">
        <v>19</v>
      </c>
      <c r="H129" s="2">
        <f t="shared" ref="H129:H132" si="17">PRODUCT(G129,C129)</f>
        <v>19</v>
      </c>
    </row>
    <row r="130" spans="1:9" x14ac:dyDescent="0.2">
      <c r="A130" s="2"/>
      <c r="B130" s="2"/>
      <c r="C130" s="2">
        <v>1</v>
      </c>
      <c r="D130" s="2" t="s">
        <v>320</v>
      </c>
      <c r="E130" s="167" t="s">
        <v>341</v>
      </c>
      <c r="F130" s="2"/>
      <c r="G130" s="2">
        <v>10.02</v>
      </c>
      <c r="H130" s="2">
        <f t="shared" si="17"/>
        <v>10.02</v>
      </c>
    </row>
    <row r="131" spans="1:9" x14ac:dyDescent="0.2">
      <c r="A131" s="2"/>
      <c r="B131" s="2"/>
      <c r="C131" s="2">
        <v>1</v>
      </c>
      <c r="D131" s="2" t="s">
        <v>321</v>
      </c>
      <c r="E131" s="2" t="s">
        <v>323</v>
      </c>
      <c r="F131" s="2"/>
      <c r="G131" s="2">
        <v>0</v>
      </c>
      <c r="H131" s="2">
        <f t="shared" si="17"/>
        <v>0</v>
      </c>
    </row>
    <row r="132" spans="1:9" x14ac:dyDescent="0.2">
      <c r="A132" s="2"/>
      <c r="B132" s="2"/>
      <c r="C132" s="2">
        <v>1</v>
      </c>
      <c r="D132" s="2" t="s">
        <v>322</v>
      </c>
      <c r="E132" s="2" t="s">
        <v>323</v>
      </c>
      <c r="F132" s="2"/>
      <c r="G132" s="2">
        <v>0</v>
      </c>
      <c r="H132" s="2">
        <f t="shared" si="17"/>
        <v>0</v>
      </c>
      <c r="I132" s="3">
        <f>SUM(H129:H132)</f>
        <v>29.02</v>
      </c>
    </row>
    <row r="133" spans="1:9" x14ac:dyDescent="0.2">
      <c r="A133" s="2"/>
      <c r="B133" s="2"/>
      <c r="C133" s="2"/>
      <c r="D133" s="2"/>
      <c r="E133" s="2"/>
      <c r="F133" s="2"/>
      <c r="G133" s="2"/>
      <c r="H133" s="2"/>
    </row>
    <row r="134" spans="1:9" x14ac:dyDescent="0.2">
      <c r="A134" s="2" t="s">
        <v>358</v>
      </c>
      <c r="B134" s="2" t="s">
        <v>398</v>
      </c>
      <c r="C134" s="2">
        <v>1</v>
      </c>
      <c r="D134" s="2" t="s">
        <v>374</v>
      </c>
      <c r="E134" s="167" t="s">
        <v>313</v>
      </c>
      <c r="F134" s="2"/>
      <c r="G134" s="2">
        <v>22.49</v>
      </c>
      <c r="H134" s="2">
        <f t="shared" ref="H134" si="18">PRODUCT(G134,C134)</f>
        <v>22.49</v>
      </c>
    </row>
    <row r="135" spans="1:9" x14ac:dyDescent="0.2">
      <c r="A135" s="2"/>
      <c r="B135" s="2"/>
      <c r="C135" s="2">
        <v>1</v>
      </c>
      <c r="D135" s="2" t="s">
        <v>405</v>
      </c>
      <c r="E135" s="167" t="s">
        <v>313</v>
      </c>
      <c r="F135" s="2"/>
      <c r="G135" s="2">
        <v>12.24</v>
      </c>
      <c r="H135" s="2">
        <v>0</v>
      </c>
    </row>
    <row r="136" spans="1:9" x14ac:dyDescent="0.2">
      <c r="A136" s="2"/>
      <c r="B136" s="2"/>
      <c r="C136" s="2">
        <v>1</v>
      </c>
      <c r="D136" s="2" t="s">
        <v>406</v>
      </c>
      <c r="E136" s="2" t="s">
        <v>308</v>
      </c>
      <c r="F136" s="2"/>
      <c r="G136" s="2">
        <v>0</v>
      </c>
      <c r="H136" s="2">
        <f t="shared" ref="H136:H138" si="19">PRODUCT(G136,C136)</f>
        <v>0</v>
      </c>
    </row>
    <row r="137" spans="1:9" x14ac:dyDescent="0.2">
      <c r="A137" s="2"/>
      <c r="B137" s="2"/>
      <c r="C137" s="2">
        <v>1</v>
      </c>
      <c r="D137" s="2" t="s">
        <v>407</v>
      </c>
      <c r="E137" s="2" t="s">
        <v>308</v>
      </c>
      <c r="F137" s="2"/>
      <c r="G137" s="2">
        <v>0</v>
      </c>
      <c r="H137" s="2">
        <f t="shared" si="19"/>
        <v>0</v>
      </c>
    </row>
    <row r="138" spans="1:9" x14ac:dyDescent="0.2">
      <c r="A138" s="2"/>
      <c r="B138" s="2"/>
      <c r="C138" s="2">
        <v>1</v>
      </c>
      <c r="D138" s="2" t="s">
        <v>408</v>
      </c>
      <c r="E138" s="2" t="s">
        <v>308</v>
      </c>
      <c r="F138" s="2"/>
      <c r="G138" s="2">
        <v>0</v>
      </c>
      <c r="H138" s="2">
        <f t="shared" si="19"/>
        <v>0</v>
      </c>
      <c r="I138" s="3">
        <f>SUM(H134:H138)</f>
        <v>22.49</v>
      </c>
    </row>
    <row r="139" spans="1:9" x14ac:dyDescent="0.2">
      <c r="H139" s="168">
        <f>SUM(I115:I138)</f>
        <v>166.47000000000003</v>
      </c>
    </row>
  </sheetData>
  <hyperlinks>
    <hyperlink ref="E5" r:id="rId1" xr:uid="{5A5A4937-0433-6B48-B28A-53E3B42760DC}"/>
    <hyperlink ref="E7" r:id="rId2" xr:uid="{D682DB74-DC3D-D64F-8C57-0151F8FE7C8E}"/>
    <hyperlink ref="E6" r:id="rId3" xr:uid="{8FA708F1-6806-5A48-B708-8AD2C746C79F}"/>
    <hyperlink ref="E8" r:id="rId4" xr:uid="{6A579112-5548-A749-9AC4-E2D8225A5581}"/>
    <hyperlink ref="E4" r:id="rId5" xr:uid="{B2035842-687C-A347-B003-2201CA73AC36}"/>
    <hyperlink ref="E16" r:id="rId6" xr:uid="{0AF75208-ABAA-A445-8242-5F83517D125D}"/>
    <hyperlink ref="E28" r:id="rId7" xr:uid="{5EB8389D-9620-5844-A4C4-D7FFAEDB2475}"/>
    <hyperlink ref="E29" r:id="rId8" xr:uid="{718B5995-51AD-C042-A0D3-93526366CBC6}"/>
    <hyperlink ref="E17" r:id="rId9" xr:uid="{C5FC2B4E-0877-164D-957F-89EB3E12B15E}"/>
    <hyperlink ref="E34" r:id="rId10" xr:uid="{FAB182FF-246B-0145-B480-5B18480B0049}"/>
    <hyperlink ref="E47" r:id="rId11" xr:uid="{65CC9C01-CBF0-754A-8C43-E0EC255F3E46}"/>
    <hyperlink ref="E66" r:id="rId12" xr:uid="{902F9592-7700-8A49-9566-E986A57F9D00}"/>
    <hyperlink ref="E68" r:id="rId13" xr:uid="{212CAAF6-417C-7E4C-AC6C-BB359632EF9F}"/>
    <hyperlink ref="E65" r:id="rId14" xr:uid="{5E7A416D-0D31-3244-832B-1CD4FC16163E}"/>
    <hyperlink ref="E77" r:id="rId15" xr:uid="{EF160FB2-54DD-E84E-8706-B9E7FF4459C2}"/>
    <hyperlink ref="E78" r:id="rId16" xr:uid="{70639EED-8590-F548-BB77-591DAF67BF84}"/>
    <hyperlink ref="E103" r:id="rId17" xr:uid="{80655B9C-7CF3-8840-A81F-0C2C0EB96664}"/>
    <hyperlink ref="E104" r:id="rId18" xr:uid="{04816FA1-696B-2B46-A21C-6EAED2B595B9}"/>
    <hyperlink ref="E91" r:id="rId19" xr:uid="{E96863A7-0A44-1242-8F6A-549A4740E608}"/>
    <hyperlink ref="E94" r:id="rId20" xr:uid="{3412A787-D900-F74A-8CD1-16B3462A7384}"/>
    <hyperlink ref="E129" r:id="rId21" xr:uid="{AC59DF6E-8F4E-3249-9916-D6E6343741AC}"/>
    <hyperlink ref="E130" r:id="rId22" xr:uid="{8C8E5EBD-5466-684C-84EE-65A68A1887BC}"/>
    <hyperlink ref="E117" r:id="rId23" xr:uid="{F333B665-4090-5F46-A203-21836CFFF922}"/>
    <hyperlink ref="E121" r:id="rId24" xr:uid="{99635F66-3749-DC47-87EA-4D3E234B1692}"/>
    <hyperlink ref="E118" r:id="rId25" xr:uid="{7F39DBF6-CC64-AE47-BCA2-6E3FFCCCC442}"/>
    <hyperlink ref="E119" r:id="rId26" xr:uid="{9BACAD02-ED1D-8748-B2FA-DBD77F29FD4E}"/>
    <hyperlink ref="E120" r:id="rId27" xr:uid="{AB3C84CE-45AB-0D4B-AE5D-1C169F60F56B}"/>
    <hyperlink ref="E134" r:id="rId28" xr:uid="{6646621C-39B7-084F-BBAF-3E79E8D83930}"/>
    <hyperlink ref="E135" r:id="rId29" xr:uid="{11A6D83B-4FDF-F447-B29F-8E79258BCC90}"/>
    <hyperlink ref="E123" r:id="rId30" xr:uid="{293D6F13-3CC9-1A42-9285-CD922FF2A0D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8A597-D299-2245-A0F3-19669734E7D7}">
  <dimension ref="A1:G12"/>
  <sheetViews>
    <sheetView workbookViewId="0">
      <selection activeCell="G12" sqref="G12"/>
    </sheetView>
  </sheetViews>
  <sheetFormatPr baseColWidth="10" defaultRowHeight="15" x14ac:dyDescent="0.2"/>
  <sheetData>
    <row r="1" spans="1:7" x14ac:dyDescent="0.2">
      <c r="A1" s="166" t="s">
        <v>342</v>
      </c>
      <c r="C1">
        <v>45.98</v>
      </c>
    </row>
    <row r="2" spans="1:7" x14ac:dyDescent="0.2">
      <c r="A2" s="166" t="s">
        <v>343</v>
      </c>
      <c r="C2">
        <v>49.95</v>
      </c>
    </row>
    <row r="3" spans="1:7" x14ac:dyDescent="0.2">
      <c r="A3" s="166" t="s">
        <v>344</v>
      </c>
      <c r="C3">
        <v>16</v>
      </c>
    </row>
    <row r="4" spans="1:7" x14ac:dyDescent="0.2">
      <c r="G4">
        <f>SUM(C1:C3)</f>
        <v>111.93</v>
      </c>
    </row>
    <row r="7" spans="1:7" x14ac:dyDescent="0.2">
      <c r="A7" t="s">
        <v>369</v>
      </c>
      <c r="C7">
        <v>149.97</v>
      </c>
      <c r="G7">
        <f>SUM(C7:C8)</f>
        <v>229.89</v>
      </c>
    </row>
    <row r="8" spans="1:7" x14ac:dyDescent="0.2">
      <c r="C8">
        <v>79.92</v>
      </c>
    </row>
    <row r="11" spans="1:7" x14ac:dyDescent="0.2">
      <c r="A11" t="s">
        <v>369</v>
      </c>
      <c r="C11">
        <v>264.95</v>
      </c>
      <c r="G11">
        <f>SUM(C11:C12)</f>
        <v>314.89999999999998</v>
      </c>
    </row>
    <row r="12" spans="1:7" x14ac:dyDescent="0.2">
      <c r="C12">
        <v>49.95</v>
      </c>
    </row>
  </sheetData>
  <hyperlinks>
    <hyperlink ref="A1" r:id="rId1" xr:uid="{9F9B95A9-0F8A-224D-9E0D-C33CA5A5F9A1}"/>
    <hyperlink ref="A2" r:id="rId2" xr:uid="{9FB37A6D-3865-114C-94BB-A6E6752535DE}"/>
    <hyperlink ref="A3" r:id="rId3" xr:uid="{59B3F0D5-FF79-BC44-8310-AE912837461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D8E9-E890-454B-8B23-6BB199885A85}">
  <dimension ref="A1:I101"/>
  <sheetViews>
    <sheetView topLeftCell="A70" workbookViewId="0">
      <selection activeCell="L92" sqref="L92"/>
    </sheetView>
  </sheetViews>
  <sheetFormatPr baseColWidth="10" defaultRowHeight="15" x14ac:dyDescent="0.2"/>
  <cols>
    <col min="1" max="1" width="16.6640625" bestFit="1" customWidth="1"/>
    <col min="4" max="4" width="15.1640625" bestFit="1" customWidth="1"/>
  </cols>
  <sheetData>
    <row r="1" spans="1:9" ht="16" x14ac:dyDescent="0.2">
      <c r="A1" s="165" t="s">
        <v>149</v>
      </c>
      <c r="B1" s="165" t="s">
        <v>38</v>
      </c>
      <c r="C1" s="165" t="s">
        <v>301</v>
      </c>
      <c r="D1" s="165" t="s">
        <v>302</v>
      </c>
      <c r="E1" s="165" t="s">
        <v>303</v>
      </c>
      <c r="F1" s="165" t="s">
        <v>304</v>
      </c>
      <c r="G1" s="165" t="s">
        <v>305</v>
      </c>
      <c r="H1" s="165" t="s">
        <v>215</v>
      </c>
    </row>
    <row r="2" spans="1:9" x14ac:dyDescent="0.2">
      <c r="A2" s="2" t="s">
        <v>409</v>
      </c>
      <c r="B2" s="2"/>
      <c r="C2" s="2">
        <v>2</v>
      </c>
      <c r="D2" s="2" t="s">
        <v>410</v>
      </c>
      <c r="E2" s="2" t="s">
        <v>308</v>
      </c>
      <c r="F2" s="2"/>
      <c r="G2" s="2">
        <v>0</v>
      </c>
      <c r="H2" s="2">
        <f>PRODUCT(G2,C2)</f>
        <v>0</v>
      </c>
    </row>
    <row r="3" spans="1:9" x14ac:dyDescent="0.2">
      <c r="A3" s="2"/>
      <c r="B3" s="2"/>
      <c r="C3" s="2">
        <v>2</v>
      </c>
      <c r="D3" s="2" t="s">
        <v>411</v>
      </c>
      <c r="E3" s="2" t="s">
        <v>308</v>
      </c>
      <c r="F3" s="2"/>
      <c r="G3" s="2">
        <v>0</v>
      </c>
      <c r="H3" s="2">
        <f t="shared" ref="H3:H53" si="0">PRODUCT(G3,C3)</f>
        <v>0</v>
      </c>
      <c r="I3" s="3">
        <v>0</v>
      </c>
    </row>
    <row r="4" spans="1:9" x14ac:dyDescent="0.2">
      <c r="A4" s="2"/>
      <c r="B4" s="2"/>
      <c r="C4" s="2"/>
      <c r="D4" s="2"/>
      <c r="E4" s="2"/>
      <c r="F4" s="2"/>
      <c r="G4" s="2"/>
      <c r="H4" s="2"/>
    </row>
    <row r="5" spans="1:9" x14ac:dyDescent="0.2">
      <c r="A5" s="2"/>
      <c r="B5" s="2" t="s">
        <v>412</v>
      </c>
      <c r="C5" s="2">
        <v>1</v>
      </c>
      <c r="D5" s="2" t="s">
        <v>395</v>
      </c>
      <c r="E5" s="167" t="s">
        <v>313</v>
      </c>
      <c r="F5" s="2"/>
      <c r="G5" s="2">
        <v>34.9</v>
      </c>
      <c r="H5" s="2">
        <f t="shared" si="0"/>
        <v>34.9</v>
      </c>
    </row>
    <row r="6" spans="1:9" x14ac:dyDescent="0.2">
      <c r="A6" s="2"/>
      <c r="B6" s="2"/>
      <c r="C6" s="2">
        <v>1</v>
      </c>
      <c r="D6" s="2" t="s">
        <v>311</v>
      </c>
      <c r="E6" s="167" t="s">
        <v>313</v>
      </c>
      <c r="F6" s="2"/>
      <c r="G6" s="2">
        <v>13.38</v>
      </c>
      <c r="H6" s="2">
        <f t="shared" si="0"/>
        <v>13.38</v>
      </c>
    </row>
    <row r="7" spans="1:9" x14ac:dyDescent="0.2">
      <c r="A7" s="2"/>
      <c r="B7" s="2"/>
      <c r="C7" s="2">
        <v>1</v>
      </c>
      <c r="D7" s="2" t="s">
        <v>413</v>
      </c>
      <c r="E7" s="167" t="s">
        <v>313</v>
      </c>
      <c r="F7" s="2"/>
      <c r="G7" s="2">
        <v>25.99</v>
      </c>
      <c r="H7" s="2">
        <f t="shared" si="0"/>
        <v>25.99</v>
      </c>
    </row>
    <row r="8" spans="1:9" x14ac:dyDescent="0.2">
      <c r="A8" s="2"/>
      <c r="B8" s="2"/>
      <c r="C8" s="2">
        <v>1</v>
      </c>
      <c r="D8" s="2" t="s">
        <v>414</v>
      </c>
      <c r="E8" s="2" t="s">
        <v>308</v>
      </c>
      <c r="F8" s="2"/>
      <c r="G8" s="2">
        <v>0</v>
      </c>
      <c r="H8" s="2">
        <f t="shared" si="0"/>
        <v>0</v>
      </c>
    </row>
    <row r="9" spans="1:9" x14ac:dyDescent="0.2">
      <c r="A9" s="2"/>
      <c r="B9" s="2"/>
      <c r="C9" s="2">
        <v>1</v>
      </c>
      <c r="D9" s="2" t="s">
        <v>312</v>
      </c>
      <c r="E9" s="2" t="s">
        <v>308</v>
      </c>
      <c r="F9" s="2"/>
      <c r="G9" s="2">
        <v>0</v>
      </c>
      <c r="H9" s="2">
        <f t="shared" si="0"/>
        <v>0</v>
      </c>
      <c r="I9" s="3">
        <f>SUM(H5:H9)</f>
        <v>74.27</v>
      </c>
    </row>
    <row r="10" spans="1:9" x14ac:dyDescent="0.2">
      <c r="A10" s="2"/>
      <c r="B10" s="2"/>
      <c r="C10" s="2"/>
      <c r="D10" s="2"/>
      <c r="E10" s="2"/>
      <c r="F10" s="2"/>
      <c r="G10" s="2"/>
      <c r="H10" s="2"/>
    </row>
    <row r="11" spans="1:9" x14ac:dyDescent="0.2">
      <c r="A11" s="2" t="s">
        <v>416</v>
      </c>
      <c r="B11" s="2" t="s">
        <v>415</v>
      </c>
      <c r="C11" s="2">
        <v>1</v>
      </c>
      <c r="D11" s="2" t="s">
        <v>417</v>
      </c>
      <c r="E11" s="2" t="s">
        <v>308</v>
      </c>
      <c r="F11" s="2"/>
      <c r="G11" s="2">
        <v>0</v>
      </c>
      <c r="H11" s="2">
        <f t="shared" si="0"/>
        <v>0</v>
      </c>
    </row>
    <row r="12" spans="1:9" x14ac:dyDescent="0.2">
      <c r="A12" s="2"/>
      <c r="B12" s="2"/>
      <c r="C12" s="2">
        <v>1</v>
      </c>
      <c r="D12" s="2" t="s">
        <v>418</v>
      </c>
      <c r="E12" s="2" t="s">
        <v>308</v>
      </c>
      <c r="F12" s="2"/>
      <c r="G12" s="2">
        <v>0</v>
      </c>
      <c r="H12" s="2">
        <f t="shared" si="0"/>
        <v>0</v>
      </c>
    </row>
    <row r="13" spans="1:9" x14ac:dyDescent="0.2">
      <c r="A13" s="2"/>
      <c r="B13" s="2"/>
      <c r="C13" s="2">
        <v>1</v>
      </c>
      <c r="D13" s="2" t="s">
        <v>419</v>
      </c>
      <c r="E13" s="2" t="s">
        <v>308</v>
      </c>
      <c r="F13" s="2"/>
      <c r="G13" s="2">
        <v>0</v>
      </c>
      <c r="H13" s="2">
        <f t="shared" si="0"/>
        <v>0</v>
      </c>
    </row>
    <row r="14" spans="1:9" x14ac:dyDescent="0.2">
      <c r="A14" s="2"/>
      <c r="B14" s="2"/>
      <c r="C14" s="2">
        <v>1</v>
      </c>
      <c r="D14" s="2" t="s">
        <v>420</v>
      </c>
      <c r="E14" s="2" t="s">
        <v>308</v>
      </c>
      <c r="F14" s="2"/>
      <c r="G14" s="2">
        <v>0</v>
      </c>
      <c r="H14" s="2">
        <f t="shared" si="0"/>
        <v>0</v>
      </c>
    </row>
    <row r="15" spans="1:9" x14ac:dyDescent="0.2">
      <c r="A15" s="2"/>
      <c r="B15" s="2"/>
      <c r="C15" s="2">
        <v>1</v>
      </c>
      <c r="D15" s="2" t="s">
        <v>421</v>
      </c>
      <c r="E15" s="2" t="s">
        <v>308</v>
      </c>
      <c r="F15" s="2"/>
      <c r="G15" s="2">
        <v>0</v>
      </c>
      <c r="H15" s="2">
        <f t="shared" si="0"/>
        <v>0</v>
      </c>
      <c r="I15" s="3">
        <v>0</v>
      </c>
    </row>
    <row r="16" spans="1:9" x14ac:dyDescent="0.2">
      <c r="A16" s="2"/>
      <c r="B16" s="2"/>
      <c r="C16" s="2"/>
      <c r="D16" s="2"/>
      <c r="E16" s="2"/>
      <c r="F16" s="2"/>
      <c r="G16" s="2"/>
      <c r="H16" s="2"/>
    </row>
    <row r="17" spans="1:9" x14ac:dyDescent="0.2">
      <c r="A17" s="2" t="s">
        <v>358</v>
      </c>
      <c r="B17" s="2" t="s">
        <v>422</v>
      </c>
      <c r="C17" s="2" t="s">
        <v>423</v>
      </c>
      <c r="D17" s="2" t="s">
        <v>404</v>
      </c>
      <c r="E17" s="2"/>
      <c r="F17" s="2"/>
      <c r="G17" s="2"/>
      <c r="H17" s="2">
        <f t="shared" si="0"/>
        <v>0</v>
      </c>
    </row>
    <row r="18" spans="1:9" x14ac:dyDescent="0.2">
      <c r="A18" s="2"/>
      <c r="B18" s="2"/>
      <c r="C18" s="2" t="s">
        <v>423</v>
      </c>
      <c r="D18" s="2" t="s">
        <v>419</v>
      </c>
      <c r="E18" s="2"/>
      <c r="F18" s="2"/>
      <c r="G18" s="2"/>
      <c r="H18" s="2">
        <f t="shared" si="0"/>
        <v>0</v>
      </c>
    </row>
    <row r="19" spans="1:9" x14ac:dyDescent="0.2">
      <c r="A19" s="2"/>
      <c r="B19" s="2"/>
      <c r="C19" s="2"/>
      <c r="D19" s="2" t="s">
        <v>361</v>
      </c>
      <c r="E19" s="2"/>
      <c r="F19" s="2"/>
      <c r="G19" s="2"/>
      <c r="H19" s="2">
        <f t="shared" si="0"/>
        <v>0</v>
      </c>
      <c r="I19" s="3">
        <v>0</v>
      </c>
    </row>
    <row r="20" spans="1:9" x14ac:dyDescent="0.2">
      <c r="A20" s="2"/>
      <c r="B20" s="2"/>
      <c r="C20" s="2"/>
      <c r="D20" s="2"/>
      <c r="E20" s="2"/>
      <c r="F20" s="2"/>
      <c r="G20" s="2"/>
      <c r="H20" s="2"/>
    </row>
    <row r="21" spans="1:9" x14ac:dyDescent="0.2">
      <c r="A21" s="2" t="s">
        <v>331</v>
      </c>
      <c r="B21" s="2" t="s">
        <v>424</v>
      </c>
      <c r="C21" s="2">
        <v>1</v>
      </c>
      <c r="D21" s="2" t="s">
        <v>425</v>
      </c>
      <c r="E21" s="2" t="s">
        <v>323</v>
      </c>
      <c r="F21" s="2"/>
      <c r="G21" s="2">
        <v>0</v>
      </c>
      <c r="H21" s="2">
        <f t="shared" si="0"/>
        <v>0</v>
      </c>
    </row>
    <row r="22" spans="1:9" x14ac:dyDescent="0.2">
      <c r="A22" s="2"/>
      <c r="B22" s="2"/>
      <c r="C22" s="2">
        <v>1</v>
      </c>
      <c r="D22" s="2" t="s">
        <v>426</v>
      </c>
      <c r="E22" s="2" t="s">
        <v>308</v>
      </c>
      <c r="F22" s="2"/>
      <c r="G22" s="2">
        <v>0</v>
      </c>
      <c r="H22" s="2">
        <f t="shared" si="0"/>
        <v>0</v>
      </c>
    </row>
    <row r="23" spans="1:9" x14ac:dyDescent="0.2">
      <c r="A23" s="2"/>
      <c r="B23" s="2"/>
      <c r="C23" s="2">
        <v>1</v>
      </c>
      <c r="D23" s="2" t="s">
        <v>364</v>
      </c>
      <c r="E23" s="2" t="s">
        <v>308</v>
      </c>
      <c r="F23" s="2"/>
      <c r="G23" s="2">
        <v>0</v>
      </c>
      <c r="H23" s="2">
        <f t="shared" si="0"/>
        <v>0</v>
      </c>
    </row>
    <row r="24" spans="1:9" x14ac:dyDescent="0.2">
      <c r="A24" s="2"/>
      <c r="B24" s="2"/>
      <c r="C24" s="2">
        <v>1</v>
      </c>
      <c r="D24" s="2" t="s">
        <v>363</v>
      </c>
      <c r="E24" s="2" t="s">
        <v>308</v>
      </c>
      <c r="F24" s="2"/>
      <c r="G24" s="2">
        <v>0</v>
      </c>
      <c r="H24" s="2">
        <f t="shared" si="0"/>
        <v>0</v>
      </c>
      <c r="I24" s="3">
        <v>0</v>
      </c>
    </row>
    <row r="25" spans="1:9" x14ac:dyDescent="0.2">
      <c r="A25" s="2"/>
      <c r="B25" s="2"/>
      <c r="C25" s="2"/>
      <c r="D25" s="2"/>
      <c r="E25" s="2"/>
      <c r="F25" s="2"/>
      <c r="G25" s="2"/>
      <c r="H25" s="2"/>
    </row>
    <row r="26" spans="1:9" x14ac:dyDescent="0.2">
      <c r="A26" s="2" t="s">
        <v>428</v>
      </c>
      <c r="B26" s="2" t="s">
        <v>427</v>
      </c>
      <c r="C26" s="2">
        <v>1</v>
      </c>
      <c r="D26" s="2" t="s">
        <v>420</v>
      </c>
      <c r="E26" s="2" t="s">
        <v>308</v>
      </c>
      <c r="F26" s="2"/>
      <c r="G26" s="2">
        <v>0</v>
      </c>
      <c r="H26" s="2">
        <f t="shared" si="0"/>
        <v>0</v>
      </c>
    </row>
    <row r="27" spans="1:9" x14ac:dyDescent="0.2">
      <c r="A27" s="2"/>
      <c r="B27" s="2"/>
      <c r="C27" s="2">
        <v>1</v>
      </c>
      <c r="D27" s="2" t="s">
        <v>429</v>
      </c>
      <c r="E27" s="2" t="s">
        <v>308</v>
      </c>
      <c r="F27" s="2"/>
      <c r="G27" s="2">
        <v>0</v>
      </c>
      <c r="H27" s="2">
        <f t="shared" si="0"/>
        <v>0</v>
      </c>
    </row>
    <row r="28" spans="1:9" x14ac:dyDescent="0.2">
      <c r="A28" s="2"/>
      <c r="B28" s="2"/>
      <c r="C28" s="2">
        <v>1</v>
      </c>
      <c r="D28" s="2" t="s">
        <v>414</v>
      </c>
      <c r="E28" s="2" t="s">
        <v>308</v>
      </c>
      <c r="F28" s="2"/>
      <c r="G28" s="2">
        <v>0</v>
      </c>
      <c r="H28" s="2">
        <f t="shared" si="0"/>
        <v>0</v>
      </c>
    </row>
    <row r="29" spans="1:9" x14ac:dyDescent="0.2">
      <c r="A29" s="2"/>
      <c r="B29" s="2"/>
      <c r="C29" s="168">
        <v>1</v>
      </c>
      <c r="D29" s="168" t="s">
        <v>430</v>
      </c>
      <c r="E29" s="168" t="s">
        <v>308</v>
      </c>
      <c r="F29" s="2"/>
      <c r="G29" s="168">
        <v>0</v>
      </c>
      <c r="H29" s="2">
        <f t="shared" si="0"/>
        <v>0</v>
      </c>
    </row>
    <row r="30" spans="1:9" x14ac:dyDescent="0.2">
      <c r="A30" s="2"/>
      <c r="B30" s="2"/>
      <c r="C30" s="168">
        <v>1</v>
      </c>
      <c r="D30" s="168" t="s">
        <v>431</v>
      </c>
      <c r="E30" s="168" t="s">
        <v>308</v>
      </c>
      <c r="F30" s="2"/>
      <c r="G30" s="2">
        <v>17.09</v>
      </c>
      <c r="H30" s="2">
        <f t="shared" si="0"/>
        <v>17.09</v>
      </c>
    </row>
    <row r="31" spans="1:9" x14ac:dyDescent="0.2">
      <c r="A31" s="2"/>
      <c r="B31" s="2"/>
      <c r="C31" s="168">
        <v>1</v>
      </c>
      <c r="D31" s="168" t="s">
        <v>419</v>
      </c>
      <c r="E31" s="168" t="s">
        <v>308</v>
      </c>
      <c r="F31" s="2"/>
      <c r="G31" s="2">
        <v>0</v>
      </c>
      <c r="H31" s="2">
        <f t="shared" si="0"/>
        <v>0</v>
      </c>
    </row>
    <row r="32" spans="1:9" x14ac:dyDescent="0.2">
      <c r="A32" s="2"/>
      <c r="B32" s="2"/>
      <c r="C32" s="168">
        <v>1</v>
      </c>
      <c r="D32" s="168" t="s">
        <v>432</v>
      </c>
      <c r="E32" s="168" t="s">
        <v>433</v>
      </c>
      <c r="F32" s="2"/>
      <c r="G32" s="2">
        <v>0</v>
      </c>
      <c r="H32" s="2">
        <f t="shared" si="0"/>
        <v>0</v>
      </c>
      <c r="I32" s="3">
        <f>SUM(H26:H32)</f>
        <v>17.09</v>
      </c>
    </row>
    <row r="33" spans="1:9" x14ac:dyDescent="0.2">
      <c r="H33" s="6">
        <f>SUM(I2:I33)</f>
        <v>91.36</v>
      </c>
    </row>
    <row r="35" spans="1:9" x14ac:dyDescent="0.2">
      <c r="A35" s="2" t="s">
        <v>434</v>
      </c>
      <c r="B35" s="2"/>
      <c r="C35" s="2">
        <v>2</v>
      </c>
      <c r="D35" s="2" t="s">
        <v>410</v>
      </c>
      <c r="E35" s="2" t="s">
        <v>313</v>
      </c>
      <c r="F35" s="2"/>
      <c r="G35" s="2"/>
      <c r="H35" s="2">
        <f t="shared" si="0"/>
        <v>2</v>
      </c>
    </row>
    <row r="36" spans="1:9" x14ac:dyDescent="0.2">
      <c r="A36" s="2"/>
      <c r="B36" s="2"/>
      <c r="C36" s="2">
        <v>2</v>
      </c>
      <c r="D36" s="2" t="s">
        <v>309</v>
      </c>
      <c r="E36" s="2" t="s">
        <v>313</v>
      </c>
      <c r="F36" s="2"/>
      <c r="G36" s="2"/>
      <c r="H36" s="2">
        <f t="shared" si="0"/>
        <v>2</v>
      </c>
      <c r="I36" s="3">
        <f>SUM(H35:H36)</f>
        <v>4</v>
      </c>
    </row>
    <row r="37" spans="1:9" x14ac:dyDescent="0.2">
      <c r="A37" s="2"/>
      <c r="B37" s="2"/>
      <c r="C37" s="2"/>
      <c r="D37" s="2"/>
      <c r="E37" s="2"/>
      <c r="F37" s="2"/>
      <c r="G37" s="2"/>
      <c r="H37" s="2"/>
    </row>
    <row r="38" spans="1:9" x14ac:dyDescent="0.2">
      <c r="A38" s="2"/>
      <c r="B38" s="2" t="s">
        <v>435</v>
      </c>
      <c r="C38" s="2">
        <v>1</v>
      </c>
      <c r="D38" s="2" t="s">
        <v>436</v>
      </c>
      <c r="E38" s="2" t="s">
        <v>313</v>
      </c>
      <c r="F38" s="2"/>
      <c r="G38" s="2"/>
      <c r="H38" s="2">
        <f t="shared" si="0"/>
        <v>1</v>
      </c>
    </row>
    <row r="39" spans="1:9" x14ac:dyDescent="0.2">
      <c r="A39" s="2"/>
      <c r="B39" s="2"/>
      <c r="C39" s="2">
        <v>1</v>
      </c>
      <c r="D39" s="2" t="s">
        <v>437</v>
      </c>
      <c r="E39" s="2" t="s">
        <v>313</v>
      </c>
      <c r="F39" s="2"/>
      <c r="G39" s="2"/>
      <c r="H39" s="2">
        <f t="shared" si="0"/>
        <v>1</v>
      </c>
    </row>
    <row r="40" spans="1:9" x14ac:dyDescent="0.2">
      <c r="A40" s="2"/>
      <c r="B40" s="2"/>
      <c r="C40" s="2">
        <v>1</v>
      </c>
      <c r="D40" s="2" t="s">
        <v>438</v>
      </c>
      <c r="E40" s="2" t="s">
        <v>313</v>
      </c>
      <c r="F40" s="2"/>
      <c r="G40" s="2"/>
      <c r="H40" s="2">
        <f t="shared" si="0"/>
        <v>1</v>
      </c>
      <c r="I40" s="3">
        <f>SUM(H38:H40)</f>
        <v>3</v>
      </c>
    </row>
    <row r="41" spans="1:9" x14ac:dyDescent="0.2">
      <c r="A41" s="2"/>
      <c r="B41" s="2"/>
      <c r="C41" s="2"/>
      <c r="D41" s="2"/>
      <c r="E41" s="2"/>
      <c r="F41" s="2"/>
      <c r="G41" s="2"/>
      <c r="H41" s="2"/>
    </row>
    <row r="42" spans="1:9" x14ac:dyDescent="0.2">
      <c r="A42" s="2" t="s">
        <v>440</v>
      </c>
      <c r="B42" s="2" t="s">
        <v>439</v>
      </c>
      <c r="C42" s="2">
        <v>1</v>
      </c>
      <c r="D42" s="2" t="s">
        <v>441</v>
      </c>
      <c r="E42" s="2" t="s">
        <v>313</v>
      </c>
      <c r="F42" s="2"/>
      <c r="G42" s="2"/>
      <c r="H42" s="2">
        <f t="shared" si="0"/>
        <v>1</v>
      </c>
      <c r="I42" s="3">
        <f>SUM(H42)</f>
        <v>1</v>
      </c>
    </row>
    <row r="43" spans="1:9" x14ac:dyDescent="0.2">
      <c r="A43" s="2"/>
      <c r="B43" s="2"/>
      <c r="C43" s="2"/>
      <c r="D43" s="2"/>
      <c r="E43" s="2"/>
      <c r="F43" s="2"/>
      <c r="G43" s="2"/>
      <c r="H43" s="2"/>
    </row>
    <row r="44" spans="1:9" x14ac:dyDescent="0.2">
      <c r="A44" s="2" t="s">
        <v>335</v>
      </c>
      <c r="B44" s="2" t="s">
        <v>442</v>
      </c>
      <c r="C44" s="2">
        <v>1</v>
      </c>
      <c r="D44" s="2" t="s">
        <v>444</v>
      </c>
      <c r="E44" s="2" t="s">
        <v>323</v>
      </c>
      <c r="F44" s="2"/>
      <c r="G44" s="2"/>
      <c r="H44" s="2">
        <f t="shared" si="0"/>
        <v>1</v>
      </c>
    </row>
    <row r="45" spans="1:9" x14ac:dyDescent="0.2">
      <c r="A45" s="2"/>
      <c r="B45" s="2"/>
      <c r="C45" s="2">
        <v>1</v>
      </c>
      <c r="D45" s="2" t="s">
        <v>426</v>
      </c>
      <c r="E45" s="2" t="s">
        <v>313</v>
      </c>
      <c r="F45" s="2"/>
      <c r="G45" s="2"/>
      <c r="H45" s="2">
        <f t="shared" si="0"/>
        <v>1</v>
      </c>
    </row>
    <row r="46" spans="1:9" x14ac:dyDescent="0.2">
      <c r="A46" s="2"/>
      <c r="B46" s="2"/>
      <c r="C46" s="2">
        <v>1</v>
      </c>
      <c r="D46" s="2" t="s">
        <v>364</v>
      </c>
      <c r="E46" s="2" t="s">
        <v>313</v>
      </c>
      <c r="F46" s="2"/>
      <c r="G46" s="2"/>
      <c r="H46" s="2">
        <f t="shared" si="0"/>
        <v>1</v>
      </c>
      <c r="I46" s="3">
        <f>SUM(H44:H46)</f>
        <v>3</v>
      </c>
    </row>
    <row r="47" spans="1:9" x14ac:dyDescent="0.2">
      <c r="A47" s="2"/>
      <c r="B47" s="2"/>
      <c r="C47" s="2"/>
      <c r="D47" s="2"/>
      <c r="E47" s="2"/>
      <c r="F47" s="2"/>
      <c r="G47" s="2"/>
      <c r="H47" s="2"/>
    </row>
    <row r="48" spans="1:9" x14ac:dyDescent="0.2">
      <c r="A48" s="2" t="s">
        <v>366</v>
      </c>
      <c r="B48" s="2" t="s">
        <v>447</v>
      </c>
      <c r="C48" s="2">
        <v>1</v>
      </c>
      <c r="D48" s="2" t="s">
        <v>390</v>
      </c>
      <c r="E48" s="2"/>
      <c r="F48" s="2"/>
      <c r="G48" s="2"/>
      <c r="H48" s="2">
        <f t="shared" si="0"/>
        <v>1</v>
      </c>
    </row>
    <row r="49" spans="1:9" x14ac:dyDescent="0.2">
      <c r="A49" s="2"/>
      <c r="B49" s="2"/>
      <c r="C49" s="2">
        <v>1</v>
      </c>
      <c r="D49" s="2" t="s">
        <v>429</v>
      </c>
      <c r="E49" s="2"/>
      <c r="F49" s="2"/>
      <c r="G49" s="2"/>
      <c r="H49" s="2">
        <f t="shared" si="0"/>
        <v>1</v>
      </c>
    </row>
    <row r="50" spans="1:9" x14ac:dyDescent="0.2">
      <c r="A50" s="2"/>
      <c r="B50" s="2"/>
      <c r="C50" s="2">
        <v>1</v>
      </c>
      <c r="D50" s="2" t="s">
        <v>404</v>
      </c>
      <c r="E50" s="2"/>
      <c r="F50" s="2"/>
      <c r="G50" s="2"/>
      <c r="H50" s="2">
        <f t="shared" si="0"/>
        <v>1</v>
      </c>
    </row>
    <row r="51" spans="1:9" x14ac:dyDescent="0.2">
      <c r="A51" s="2"/>
      <c r="B51" s="2"/>
      <c r="C51" s="168">
        <v>1</v>
      </c>
      <c r="D51" s="168" t="s">
        <v>445</v>
      </c>
      <c r="E51" s="2"/>
      <c r="F51" s="2"/>
      <c r="G51" s="2"/>
      <c r="H51" s="2">
        <f t="shared" si="0"/>
        <v>1</v>
      </c>
    </row>
    <row r="52" spans="1:9" x14ac:dyDescent="0.2">
      <c r="A52" s="2"/>
      <c r="B52" s="2"/>
      <c r="C52" s="168">
        <v>1</v>
      </c>
      <c r="D52" s="168" t="s">
        <v>414</v>
      </c>
      <c r="E52" s="2"/>
      <c r="F52" s="2"/>
      <c r="G52" s="2"/>
      <c r="H52" s="2">
        <f t="shared" si="0"/>
        <v>1</v>
      </c>
    </row>
    <row r="53" spans="1:9" x14ac:dyDescent="0.2">
      <c r="A53" s="2"/>
      <c r="B53" s="2"/>
      <c r="C53" s="168">
        <v>1</v>
      </c>
      <c r="D53" s="168" t="s">
        <v>446</v>
      </c>
      <c r="E53" s="2"/>
      <c r="F53" s="2"/>
      <c r="G53" s="2"/>
      <c r="H53" s="2">
        <f t="shared" si="0"/>
        <v>1</v>
      </c>
      <c r="I53" s="2">
        <f>SUM(H48:H53)</f>
        <v>6</v>
      </c>
    </row>
    <row r="54" spans="1:9" x14ac:dyDescent="0.2">
      <c r="H54" s="168">
        <f>SUM(I35:I53)</f>
        <v>17</v>
      </c>
    </row>
    <row r="56" spans="1:9" x14ac:dyDescent="0.2">
      <c r="A56" s="2" t="s">
        <v>448</v>
      </c>
      <c r="B56" s="2"/>
      <c r="C56" s="2">
        <v>2</v>
      </c>
      <c r="D56" s="2" t="s">
        <v>410</v>
      </c>
      <c r="E56" s="2" t="s">
        <v>313</v>
      </c>
      <c r="F56" s="2"/>
      <c r="G56" s="2"/>
      <c r="H56" s="2">
        <f t="shared" ref="H56:H57" si="1">PRODUCT(G56,C56)</f>
        <v>2</v>
      </c>
    </row>
    <row r="57" spans="1:9" x14ac:dyDescent="0.2">
      <c r="A57" s="2"/>
      <c r="B57" s="2"/>
      <c r="C57" s="2">
        <v>2</v>
      </c>
      <c r="D57" s="2" t="s">
        <v>309</v>
      </c>
      <c r="E57" s="2" t="s">
        <v>313</v>
      </c>
      <c r="F57" s="2"/>
      <c r="G57" s="2"/>
      <c r="H57" s="2">
        <f t="shared" si="1"/>
        <v>2</v>
      </c>
      <c r="I57" s="3">
        <f>SUM(H56:H57)</f>
        <v>4</v>
      </c>
    </row>
    <row r="58" spans="1:9" x14ac:dyDescent="0.2">
      <c r="A58" s="2"/>
      <c r="B58" s="2"/>
      <c r="C58" s="2"/>
      <c r="D58" s="2"/>
      <c r="E58" s="2"/>
      <c r="F58" s="2"/>
      <c r="G58" s="2"/>
      <c r="H58" s="2"/>
    </row>
    <row r="59" spans="1:9" x14ac:dyDescent="0.2">
      <c r="A59" s="2"/>
      <c r="B59" s="2" t="s">
        <v>435</v>
      </c>
      <c r="C59" s="2">
        <v>1</v>
      </c>
      <c r="D59" s="2" t="s">
        <v>436</v>
      </c>
      <c r="E59" s="2" t="s">
        <v>313</v>
      </c>
      <c r="F59" s="2"/>
      <c r="G59" s="2"/>
      <c r="H59" s="2">
        <f t="shared" ref="H59:H61" si="2">PRODUCT(G59,C59)</f>
        <v>1</v>
      </c>
    </row>
    <row r="60" spans="1:9" x14ac:dyDescent="0.2">
      <c r="A60" s="2"/>
      <c r="B60" s="2"/>
      <c r="C60" s="2">
        <v>1</v>
      </c>
      <c r="D60" s="2" t="s">
        <v>437</v>
      </c>
      <c r="E60" s="2" t="s">
        <v>313</v>
      </c>
      <c r="F60" s="2"/>
      <c r="G60" s="2"/>
      <c r="H60" s="2">
        <f t="shared" si="2"/>
        <v>1</v>
      </c>
    </row>
    <row r="61" spans="1:9" x14ac:dyDescent="0.2">
      <c r="A61" s="2"/>
      <c r="B61" s="2"/>
      <c r="C61" s="2">
        <v>1</v>
      </c>
      <c r="D61" s="2" t="s">
        <v>438</v>
      </c>
      <c r="E61" s="2" t="s">
        <v>313</v>
      </c>
      <c r="F61" s="2"/>
      <c r="G61" s="2"/>
      <c r="H61" s="2">
        <f t="shared" si="2"/>
        <v>1</v>
      </c>
      <c r="I61" s="3">
        <f>SUM(H59:H61)</f>
        <v>3</v>
      </c>
    </row>
    <row r="62" spans="1:9" x14ac:dyDescent="0.2">
      <c r="A62" s="2"/>
      <c r="B62" s="2"/>
      <c r="C62" s="2"/>
      <c r="D62" s="2"/>
      <c r="E62" s="2"/>
      <c r="F62" s="2"/>
      <c r="G62" s="2"/>
      <c r="H62" s="2"/>
    </row>
    <row r="63" spans="1:9" x14ac:dyDescent="0.2">
      <c r="A63" s="2" t="s">
        <v>440</v>
      </c>
      <c r="B63" s="2" t="s">
        <v>439</v>
      </c>
      <c r="C63" s="2">
        <v>1</v>
      </c>
      <c r="D63" s="2" t="s">
        <v>441</v>
      </c>
      <c r="E63" s="2" t="s">
        <v>313</v>
      </c>
      <c r="F63" s="2"/>
      <c r="G63" s="2"/>
      <c r="H63" s="2">
        <f t="shared" ref="H63" si="3">PRODUCT(G63,C63)</f>
        <v>1</v>
      </c>
      <c r="I63" s="3">
        <f>SUM(H63)</f>
        <v>1</v>
      </c>
    </row>
    <row r="64" spans="1:9" x14ac:dyDescent="0.2">
      <c r="A64" s="2"/>
      <c r="B64" s="2"/>
      <c r="C64" s="2"/>
      <c r="D64" s="2"/>
      <c r="E64" s="2"/>
      <c r="F64" s="2"/>
      <c r="G64" s="2"/>
      <c r="H64" s="2"/>
    </row>
    <row r="65" spans="1:9" x14ac:dyDescent="0.2">
      <c r="A65" s="2" t="s">
        <v>335</v>
      </c>
      <c r="B65" s="2" t="s">
        <v>442</v>
      </c>
      <c r="C65" s="2">
        <v>1</v>
      </c>
      <c r="D65" s="2" t="s">
        <v>444</v>
      </c>
      <c r="E65" s="2" t="s">
        <v>323</v>
      </c>
      <c r="F65" s="2"/>
      <c r="G65" s="2"/>
      <c r="H65" s="2">
        <f t="shared" ref="H65:H67" si="4">PRODUCT(G65,C65)</f>
        <v>1</v>
      </c>
    </row>
    <row r="66" spans="1:9" x14ac:dyDescent="0.2">
      <c r="A66" s="2"/>
      <c r="B66" s="2"/>
      <c r="C66" s="2">
        <v>1</v>
      </c>
      <c r="D66" s="2" t="s">
        <v>426</v>
      </c>
      <c r="E66" s="2" t="s">
        <v>313</v>
      </c>
      <c r="F66" s="2"/>
      <c r="G66" s="2"/>
      <c r="H66" s="2">
        <f t="shared" si="4"/>
        <v>1</v>
      </c>
    </row>
    <row r="67" spans="1:9" x14ac:dyDescent="0.2">
      <c r="A67" s="2"/>
      <c r="B67" s="2"/>
      <c r="C67" s="2">
        <v>1</v>
      </c>
      <c r="D67" s="2" t="s">
        <v>364</v>
      </c>
      <c r="E67" s="2" t="s">
        <v>313</v>
      </c>
      <c r="F67" s="2"/>
      <c r="G67" s="2"/>
      <c r="H67" s="2">
        <f t="shared" si="4"/>
        <v>1</v>
      </c>
      <c r="I67" s="3">
        <f>SUM(H65:H67)</f>
        <v>3</v>
      </c>
    </row>
    <row r="68" spans="1:9" x14ac:dyDescent="0.2">
      <c r="A68" s="2"/>
      <c r="B68" s="2"/>
      <c r="C68" s="2"/>
      <c r="D68" s="2"/>
      <c r="E68" s="2"/>
      <c r="F68" s="2"/>
      <c r="G68" s="2"/>
      <c r="H68" s="2"/>
    </row>
    <row r="69" spans="1:9" x14ac:dyDescent="0.2">
      <c r="A69" s="2" t="s">
        <v>366</v>
      </c>
      <c r="B69" s="2" t="s">
        <v>447</v>
      </c>
      <c r="C69" s="2">
        <v>1</v>
      </c>
      <c r="D69" s="2" t="s">
        <v>390</v>
      </c>
      <c r="E69" s="2"/>
      <c r="F69" s="2"/>
      <c r="G69" s="2"/>
      <c r="H69" s="2">
        <f t="shared" ref="H69:H74" si="5">PRODUCT(G69,C69)</f>
        <v>1</v>
      </c>
    </row>
    <row r="70" spans="1:9" x14ac:dyDescent="0.2">
      <c r="A70" s="2"/>
      <c r="B70" s="2"/>
      <c r="C70" s="2">
        <v>1</v>
      </c>
      <c r="D70" s="2" t="s">
        <v>429</v>
      </c>
      <c r="E70" s="2"/>
      <c r="F70" s="2"/>
      <c r="G70" s="2"/>
      <c r="H70" s="2">
        <f t="shared" si="5"/>
        <v>1</v>
      </c>
    </row>
    <row r="71" spans="1:9" x14ac:dyDescent="0.2">
      <c r="A71" s="2"/>
      <c r="B71" s="2"/>
      <c r="C71" s="2">
        <v>1</v>
      </c>
      <c r="D71" s="2" t="s">
        <v>404</v>
      </c>
      <c r="E71" s="2"/>
      <c r="F71" s="2"/>
      <c r="G71" s="2"/>
      <c r="H71" s="2">
        <f t="shared" si="5"/>
        <v>1</v>
      </c>
    </row>
    <row r="72" spans="1:9" x14ac:dyDescent="0.2">
      <c r="A72" s="2"/>
      <c r="B72" s="2"/>
      <c r="C72" s="168">
        <v>1</v>
      </c>
      <c r="D72" s="168" t="s">
        <v>445</v>
      </c>
      <c r="E72" s="2"/>
      <c r="F72" s="2"/>
      <c r="G72" s="2"/>
      <c r="H72" s="2">
        <f t="shared" si="5"/>
        <v>1</v>
      </c>
    </row>
    <row r="73" spans="1:9" x14ac:dyDescent="0.2">
      <c r="A73" s="2"/>
      <c r="B73" s="2"/>
      <c r="C73" s="168">
        <v>1</v>
      </c>
      <c r="D73" s="168" t="s">
        <v>414</v>
      </c>
      <c r="E73" s="2"/>
      <c r="F73" s="2"/>
      <c r="G73" s="2"/>
      <c r="H73" s="2">
        <f t="shared" si="5"/>
        <v>1</v>
      </c>
    </row>
    <row r="74" spans="1:9" x14ac:dyDescent="0.2">
      <c r="A74" s="2"/>
      <c r="B74" s="2"/>
      <c r="C74" s="168">
        <v>1</v>
      </c>
      <c r="D74" s="168" t="s">
        <v>446</v>
      </c>
      <c r="E74" s="2"/>
      <c r="F74" s="2"/>
      <c r="G74" s="2"/>
      <c r="H74" s="2">
        <f t="shared" si="5"/>
        <v>1</v>
      </c>
      <c r="I74" s="2">
        <f>SUM(H69:H74)</f>
        <v>6</v>
      </c>
    </row>
    <row r="75" spans="1:9" x14ac:dyDescent="0.2">
      <c r="H75" s="168">
        <f>SUM(I56:I74)</f>
        <v>17</v>
      </c>
    </row>
    <row r="77" spans="1:9" x14ac:dyDescent="0.2">
      <c r="A77" s="2" t="s">
        <v>449</v>
      </c>
      <c r="B77" s="2"/>
      <c r="C77" s="2">
        <v>2</v>
      </c>
      <c r="D77" s="2" t="s">
        <v>410</v>
      </c>
      <c r="E77" s="2" t="s">
        <v>313</v>
      </c>
      <c r="F77" s="2"/>
      <c r="G77" s="2">
        <v>0</v>
      </c>
      <c r="H77" s="2">
        <f t="shared" ref="H77:H78" si="6">PRODUCT(G77,C77)</f>
        <v>0</v>
      </c>
    </row>
    <row r="78" spans="1:9" x14ac:dyDescent="0.2">
      <c r="A78" s="2"/>
      <c r="B78" s="2"/>
      <c r="C78" s="2">
        <v>2</v>
      </c>
      <c r="D78" s="2" t="s">
        <v>309</v>
      </c>
      <c r="E78" s="2" t="s">
        <v>313</v>
      </c>
      <c r="F78" s="2"/>
      <c r="G78" s="2">
        <v>0</v>
      </c>
      <c r="H78" s="2">
        <f t="shared" si="6"/>
        <v>0</v>
      </c>
      <c r="I78" s="3">
        <f>SUM(H77:H78)</f>
        <v>0</v>
      </c>
    </row>
    <row r="79" spans="1:9" x14ac:dyDescent="0.2">
      <c r="A79" s="2"/>
      <c r="B79" s="2"/>
      <c r="C79" s="2"/>
      <c r="D79" s="2"/>
      <c r="E79" s="2"/>
      <c r="F79" s="2"/>
      <c r="G79" s="2"/>
      <c r="H79" s="2"/>
    </row>
    <row r="80" spans="1:9" x14ac:dyDescent="0.2">
      <c r="A80" s="2"/>
      <c r="B80" s="2" t="s">
        <v>450</v>
      </c>
      <c r="C80" s="2">
        <v>1</v>
      </c>
      <c r="D80" s="2" t="s">
        <v>455</v>
      </c>
      <c r="E80" s="2" t="s">
        <v>308</v>
      </c>
      <c r="F80" s="2"/>
      <c r="G80" s="2">
        <v>0</v>
      </c>
      <c r="H80" s="2">
        <f t="shared" ref="H80:H82" si="7">PRODUCT(G80,C80)</f>
        <v>0</v>
      </c>
    </row>
    <row r="81" spans="1:9" x14ac:dyDescent="0.2">
      <c r="A81" s="2"/>
      <c r="B81" s="2"/>
      <c r="C81" s="2">
        <v>1</v>
      </c>
      <c r="D81" s="2" t="s">
        <v>451</v>
      </c>
      <c r="E81" s="2" t="s">
        <v>308</v>
      </c>
      <c r="F81" s="2"/>
      <c r="G81" s="2">
        <v>0</v>
      </c>
      <c r="H81" s="2">
        <f t="shared" si="7"/>
        <v>0</v>
      </c>
    </row>
    <row r="82" spans="1:9" x14ac:dyDescent="0.2">
      <c r="A82" s="2"/>
      <c r="B82" s="2"/>
      <c r="C82" s="2">
        <v>1</v>
      </c>
      <c r="D82" s="2" t="s">
        <v>452</v>
      </c>
      <c r="E82" s="2" t="s">
        <v>308</v>
      </c>
      <c r="F82" s="2"/>
      <c r="G82" s="2">
        <v>0</v>
      </c>
      <c r="H82" s="2">
        <f t="shared" si="7"/>
        <v>0</v>
      </c>
    </row>
    <row r="83" spans="1:9" x14ac:dyDescent="0.2">
      <c r="A83" s="2"/>
      <c r="B83" s="2"/>
      <c r="C83" s="168">
        <v>1</v>
      </c>
      <c r="D83" s="168" t="s">
        <v>453</v>
      </c>
      <c r="E83" s="2" t="s">
        <v>308</v>
      </c>
      <c r="F83" s="2"/>
      <c r="G83" s="168">
        <v>0</v>
      </c>
      <c r="H83" s="2">
        <f t="shared" ref="H83:H100" si="8">PRODUCT(G83,C83)</f>
        <v>0</v>
      </c>
    </row>
    <row r="84" spans="1:9" x14ac:dyDescent="0.2">
      <c r="A84" s="2"/>
      <c r="B84" s="2"/>
      <c r="C84" s="168">
        <v>1</v>
      </c>
      <c r="D84" s="168" t="s">
        <v>454</v>
      </c>
      <c r="E84" s="2" t="s">
        <v>308</v>
      </c>
      <c r="F84" s="2"/>
      <c r="G84" s="168">
        <v>0</v>
      </c>
      <c r="H84" s="2">
        <f t="shared" si="8"/>
        <v>0</v>
      </c>
      <c r="I84" s="2">
        <f>SUM(H80:H84)</f>
        <v>0</v>
      </c>
    </row>
    <row r="85" spans="1:9" x14ac:dyDescent="0.2">
      <c r="A85" s="2"/>
      <c r="B85" s="2"/>
      <c r="C85" s="2"/>
      <c r="D85" s="2"/>
      <c r="E85" s="2"/>
      <c r="F85" s="2"/>
      <c r="G85" s="168"/>
      <c r="H85" s="2"/>
    </row>
    <row r="86" spans="1:9" x14ac:dyDescent="0.2">
      <c r="A86" s="2" t="s">
        <v>380</v>
      </c>
      <c r="B86" s="2" t="s">
        <v>456</v>
      </c>
      <c r="C86" s="2">
        <v>1</v>
      </c>
      <c r="D86" s="2" t="s">
        <v>316</v>
      </c>
      <c r="E86" s="2" t="s">
        <v>308</v>
      </c>
      <c r="F86" s="2"/>
      <c r="G86" s="168">
        <v>0</v>
      </c>
      <c r="H86" s="2">
        <f t="shared" si="8"/>
        <v>0</v>
      </c>
    </row>
    <row r="87" spans="1:9" x14ac:dyDescent="0.2">
      <c r="A87" s="2"/>
      <c r="B87" s="2" t="s">
        <v>457</v>
      </c>
      <c r="C87" s="2">
        <v>1</v>
      </c>
      <c r="D87" s="2" t="s">
        <v>317</v>
      </c>
      <c r="E87" s="2" t="s">
        <v>308</v>
      </c>
      <c r="F87" s="2"/>
      <c r="G87" s="168">
        <v>0</v>
      </c>
      <c r="H87" s="2">
        <f t="shared" si="8"/>
        <v>0</v>
      </c>
      <c r="I87" s="2">
        <v>0</v>
      </c>
    </row>
    <row r="88" spans="1:9" x14ac:dyDescent="0.2">
      <c r="A88" s="2"/>
      <c r="B88" s="2"/>
      <c r="C88" s="2"/>
      <c r="D88" s="2"/>
      <c r="E88" s="2"/>
      <c r="F88" s="2"/>
      <c r="G88" s="2"/>
      <c r="H88" s="2"/>
    </row>
    <row r="89" spans="1:9" x14ac:dyDescent="0.2">
      <c r="A89" s="2" t="s">
        <v>380</v>
      </c>
      <c r="B89" s="2" t="s">
        <v>458</v>
      </c>
      <c r="C89" s="2"/>
      <c r="D89" s="2" t="s">
        <v>325</v>
      </c>
      <c r="E89" s="2"/>
      <c r="F89" s="2"/>
      <c r="G89" s="2">
        <v>0</v>
      </c>
      <c r="H89" s="2">
        <f t="shared" si="8"/>
        <v>0</v>
      </c>
    </row>
    <row r="90" spans="1:9" x14ac:dyDescent="0.2">
      <c r="A90" s="2"/>
      <c r="B90" s="2"/>
      <c r="C90" s="2"/>
      <c r="D90" s="2" t="s">
        <v>459</v>
      </c>
      <c r="E90" s="2"/>
      <c r="F90" s="2"/>
      <c r="G90" s="2">
        <v>0</v>
      </c>
      <c r="H90" s="2">
        <f t="shared" si="8"/>
        <v>0</v>
      </c>
      <c r="I90" s="2">
        <v>0</v>
      </c>
    </row>
    <row r="91" spans="1:9" x14ac:dyDescent="0.2">
      <c r="A91" s="2"/>
      <c r="B91" s="2"/>
      <c r="C91" s="2"/>
      <c r="D91" s="2"/>
      <c r="E91" s="2"/>
      <c r="F91" s="2"/>
      <c r="G91" s="2"/>
      <c r="H91" s="2"/>
    </row>
    <row r="92" spans="1:9" x14ac:dyDescent="0.2">
      <c r="A92" s="2" t="s">
        <v>381</v>
      </c>
      <c r="B92" s="2" t="s">
        <v>460</v>
      </c>
      <c r="C92" s="2">
        <v>1</v>
      </c>
      <c r="D92" s="2" t="s">
        <v>319</v>
      </c>
      <c r="E92" s="2" t="s">
        <v>313</v>
      </c>
      <c r="F92" s="2"/>
      <c r="G92" s="2">
        <v>19</v>
      </c>
      <c r="H92" s="2">
        <f t="shared" si="8"/>
        <v>19</v>
      </c>
    </row>
    <row r="93" spans="1:9" x14ac:dyDescent="0.2">
      <c r="A93" s="2"/>
      <c r="B93" s="2"/>
      <c r="C93" s="2">
        <v>1</v>
      </c>
      <c r="D93" s="2" t="s">
        <v>461</v>
      </c>
      <c r="E93" s="2" t="s">
        <v>443</v>
      </c>
      <c r="F93" s="2"/>
      <c r="G93" s="2">
        <v>10.33</v>
      </c>
      <c r="H93" s="2">
        <f t="shared" si="8"/>
        <v>10.33</v>
      </c>
    </row>
    <row r="94" spans="1:9" x14ac:dyDescent="0.2">
      <c r="A94" s="2"/>
      <c r="B94" s="2"/>
      <c r="C94" s="2">
        <v>1</v>
      </c>
      <c r="D94" s="2" t="s">
        <v>392</v>
      </c>
      <c r="E94" s="2" t="s">
        <v>323</v>
      </c>
      <c r="F94" s="2"/>
      <c r="G94" s="2">
        <v>0</v>
      </c>
      <c r="H94" s="2">
        <f t="shared" si="8"/>
        <v>0</v>
      </c>
      <c r="I94" s="2">
        <f>SUM(H92:H94)</f>
        <v>29.33</v>
      </c>
    </row>
    <row r="95" spans="1:9" x14ac:dyDescent="0.2">
      <c r="A95" s="2"/>
      <c r="B95" s="2"/>
      <c r="C95" s="2"/>
      <c r="D95" s="2"/>
      <c r="E95" s="2"/>
      <c r="F95" s="2"/>
      <c r="G95" s="2"/>
      <c r="H95" s="2"/>
    </row>
    <row r="96" spans="1:9" x14ac:dyDescent="0.2">
      <c r="A96" s="2" t="s">
        <v>358</v>
      </c>
      <c r="B96" s="2" t="s">
        <v>462</v>
      </c>
      <c r="C96" s="2">
        <v>1</v>
      </c>
      <c r="D96" s="2" t="s">
        <v>455</v>
      </c>
      <c r="E96" s="2" t="s">
        <v>323</v>
      </c>
      <c r="F96" s="2"/>
      <c r="G96" s="2">
        <v>0</v>
      </c>
      <c r="H96" s="2">
        <f t="shared" si="8"/>
        <v>0</v>
      </c>
    </row>
    <row r="97" spans="1:9" x14ac:dyDescent="0.2">
      <c r="A97" s="2"/>
      <c r="B97" s="2"/>
      <c r="C97" s="2">
        <v>1</v>
      </c>
      <c r="D97" s="2" t="s">
        <v>451</v>
      </c>
      <c r="E97" s="2" t="s">
        <v>323</v>
      </c>
      <c r="F97" s="2"/>
      <c r="G97" s="2">
        <v>0</v>
      </c>
      <c r="H97" s="2">
        <f t="shared" si="8"/>
        <v>0</v>
      </c>
    </row>
    <row r="98" spans="1:9" x14ac:dyDescent="0.2">
      <c r="A98" s="2"/>
      <c r="B98" s="2"/>
      <c r="C98" s="2">
        <v>1</v>
      </c>
      <c r="D98" s="2" t="s">
        <v>452</v>
      </c>
      <c r="E98" s="2" t="s">
        <v>323</v>
      </c>
      <c r="F98" s="2"/>
      <c r="G98" s="2">
        <v>0</v>
      </c>
      <c r="H98" s="2">
        <f t="shared" si="8"/>
        <v>0</v>
      </c>
    </row>
    <row r="99" spans="1:9" x14ac:dyDescent="0.2">
      <c r="A99" s="2"/>
      <c r="B99" s="2"/>
      <c r="C99" s="168">
        <v>1</v>
      </c>
      <c r="D99" s="168" t="s">
        <v>453</v>
      </c>
      <c r="E99" s="2" t="s">
        <v>323</v>
      </c>
      <c r="F99" s="2"/>
      <c r="G99" s="2">
        <v>0</v>
      </c>
      <c r="H99" s="2">
        <f t="shared" si="8"/>
        <v>0</v>
      </c>
    </row>
    <row r="100" spans="1:9" x14ac:dyDescent="0.2">
      <c r="A100" s="2"/>
      <c r="B100" s="2"/>
      <c r="C100" s="168">
        <v>1</v>
      </c>
      <c r="D100" s="168" t="s">
        <v>454</v>
      </c>
      <c r="E100" s="2" t="s">
        <v>323</v>
      </c>
      <c r="F100" s="2"/>
      <c r="G100" s="2">
        <v>0</v>
      </c>
      <c r="H100" s="2">
        <f t="shared" si="8"/>
        <v>0</v>
      </c>
      <c r="I100" s="2">
        <v>0</v>
      </c>
    </row>
    <row r="101" spans="1:9" x14ac:dyDescent="0.2">
      <c r="H101" s="2">
        <f>SUM(I78:I100)</f>
        <v>29.33</v>
      </c>
    </row>
  </sheetData>
  <hyperlinks>
    <hyperlink ref="E5" r:id="rId1" xr:uid="{BD4FBF50-CFFB-A24C-8837-EB8E8BD8105B}"/>
    <hyperlink ref="E7" r:id="rId2" xr:uid="{3520C8B7-128E-4747-8446-F1DEB987941C}"/>
    <hyperlink ref="E6" r:id="rId3" xr:uid="{569ABD26-AE3C-5843-8D16-83906D115CF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2AD1-2525-724D-A910-539167DC6620}">
  <dimension ref="A1:I200"/>
  <sheetViews>
    <sheetView topLeftCell="A145" zoomScale="88" zoomScaleNormal="88" workbookViewId="0">
      <selection activeCell="I167" sqref="A164:I167"/>
    </sheetView>
  </sheetViews>
  <sheetFormatPr baseColWidth="10" defaultRowHeight="15" x14ac:dyDescent="0.2"/>
  <cols>
    <col min="1" max="1" width="19" bestFit="1" customWidth="1"/>
    <col min="2" max="2" width="15.33203125" bestFit="1" customWidth="1"/>
    <col min="4" max="4" width="17.6640625" bestFit="1" customWidth="1"/>
  </cols>
  <sheetData>
    <row r="1" spans="1:9" ht="16" x14ac:dyDescent="0.2">
      <c r="A1" s="165" t="s">
        <v>149</v>
      </c>
      <c r="B1" s="165" t="s">
        <v>38</v>
      </c>
      <c r="C1" s="165" t="s">
        <v>301</v>
      </c>
      <c r="D1" s="165" t="s">
        <v>302</v>
      </c>
      <c r="E1" s="165" t="s">
        <v>303</v>
      </c>
      <c r="F1" s="165" t="s">
        <v>304</v>
      </c>
      <c r="G1" s="165" t="s">
        <v>305</v>
      </c>
      <c r="H1" s="165" t="s">
        <v>215</v>
      </c>
    </row>
    <row r="2" spans="1:9" x14ac:dyDescent="0.2">
      <c r="A2" s="2" t="s">
        <v>463</v>
      </c>
      <c r="B2" s="2"/>
      <c r="C2" s="2">
        <v>2</v>
      </c>
      <c r="D2" s="2" t="s">
        <v>307</v>
      </c>
      <c r="E2" s="2" t="s">
        <v>308</v>
      </c>
      <c r="F2" s="2"/>
      <c r="G2" s="2">
        <v>0</v>
      </c>
      <c r="H2" s="2">
        <f>PRODUCT(G2,C2)</f>
        <v>0</v>
      </c>
      <c r="I2" s="3">
        <v>0</v>
      </c>
    </row>
    <row r="3" spans="1:9" x14ac:dyDescent="0.2">
      <c r="A3" s="2"/>
      <c r="B3" s="2"/>
      <c r="C3" s="2"/>
      <c r="D3" s="2"/>
      <c r="E3" s="2"/>
      <c r="F3" s="2"/>
      <c r="G3" s="2"/>
      <c r="H3" s="2"/>
    </row>
    <row r="4" spans="1:9" x14ac:dyDescent="0.2">
      <c r="A4" s="2"/>
      <c r="B4" s="2" t="s">
        <v>464</v>
      </c>
      <c r="C4" s="2">
        <v>1</v>
      </c>
      <c r="D4" s="2" t="s">
        <v>465</v>
      </c>
      <c r="E4" s="2" t="s">
        <v>308</v>
      </c>
      <c r="F4" s="2"/>
      <c r="G4" s="2">
        <v>0</v>
      </c>
      <c r="H4" s="2">
        <f t="shared" ref="H4:H33" si="0">PRODUCT(G4,C4)</f>
        <v>0</v>
      </c>
    </row>
    <row r="5" spans="1:9" x14ac:dyDescent="0.2">
      <c r="A5" s="2"/>
      <c r="B5" s="2"/>
      <c r="C5" s="2">
        <v>1</v>
      </c>
      <c r="D5" s="168" t="s">
        <v>466</v>
      </c>
      <c r="E5" s="168" t="s">
        <v>308</v>
      </c>
      <c r="F5" s="2"/>
      <c r="G5" s="2">
        <v>0</v>
      </c>
      <c r="H5" s="2">
        <f t="shared" si="0"/>
        <v>0</v>
      </c>
    </row>
    <row r="6" spans="1:9" x14ac:dyDescent="0.2">
      <c r="A6" s="2"/>
      <c r="B6" s="2"/>
      <c r="C6" s="2">
        <v>1</v>
      </c>
      <c r="D6" s="168" t="s">
        <v>467</v>
      </c>
      <c r="E6" s="169" t="s">
        <v>313</v>
      </c>
      <c r="F6" s="2"/>
      <c r="G6" s="2">
        <v>17.989999999999998</v>
      </c>
      <c r="H6" s="2">
        <f t="shared" si="0"/>
        <v>17.989999999999998</v>
      </c>
    </row>
    <row r="7" spans="1:9" x14ac:dyDescent="0.2">
      <c r="A7" s="2"/>
      <c r="B7" s="2"/>
      <c r="C7" s="2">
        <v>1</v>
      </c>
      <c r="D7" s="168" t="s">
        <v>468</v>
      </c>
      <c r="E7" s="169" t="s">
        <v>313</v>
      </c>
      <c r="F7" s="2"/>
      <c r="G7" s="2">
        <v>28.69</v>
      </c>
      <c r="H7" s="2">
        <f t="shared" si="0"/>
        <v>28.69</v>
      </c>
    </row>
    <row r="8" spans="1:9" x14ac:dyDescent="0.2">
      <c r="A8" s="2"/>
      <c r="B8" s="2"/>
      <c r="C8" s="2">
        <v>1</v>
      </c>
      <c r="D8" s="168" t="s">
        <v>469</v>
      </c>
      <c r="E8" s="2" t="s">
        <v>308</v>
      </c>
      <c r="F8" s="2"/>
      <c r="G8" s="2">
        <v>0</v>
      </c>
      <c r="H8" s="2">
        <f t="shared" si="0"/>
        <v>0</v>
      </c>
      <c r="I8" s="2">
        <f>SUM(H4:H8)</f>
        <v>46.68</v>
      </c>
    </row>
    <row r="9" spans="1:9" x14ac:dyDescent="0.2">
      <c r="A9" s="2"/>
      <c r="B9" s="2"/>
      <c r="C9" s="2"/>
      <c r="D9" s="2"/>
      <c r="E9" s="2"/>
      <c r="F9" s="2"/>
      <c r="G9" s="2"/>
      <c r="H9" s="2"/>
    </row>
    <row r="10" spans="1:9" x14ac:dyDescent="0.2">
      <c r="A10" s="2" t="s">
        <v>470</v>
      </c>
      <c r="B10" s="2" t="s">
        <v>9</v>
      </c>
      <c r="C10" s="2">
        <v>1</v>
      </c>
      <c r="D10" s="2" t="s">
        <v>482</v>
      </c>
      <c r="E10" s="167" t="s">
        <v>313</v>
      </c>
      <c r="F10" s="2"/>
      <c r="G10" s="2">
        <v>40.99</v>
      </c>
      <c r="H10" s="2">
        <f t="shared" si="0"/>
        <v>40.99</v>
      </c>
    </row>
    <row r="11" spans="1:9" x14ac:dyDescent="0.2">
      <c r="A11" s="2"/>
      <c r="B11" s="2"/>
      <c r="C11" s="2">
        <v>1</v>
      </c>
      <c r="D11" s="2" t="s">
        <v>483</v>
      </c>
      <c r="E11" s="167" t="s">
        <v>313</v>
      </c>
      <c r="F11" s="2"/>
      <c r="G11" s="2">
        <v>43.98</v>
      </c>
      <c r="H11" s="2">
        <f t="shared" si="0"/>
        <v>43.98</v>
      </c>
    </row>
    <row r="12" spans="1:9" x14ac:dyDescent="0.2">
      <c r="A12" s="2"/>
      <c r="B12" s="2"/>
      <c r="C12" s="2">
        <v>1</v>
      </c>
      <c r="D12" s="2" t="s">
        <v>484</v>
      </c>
      <c r="E12" s="167" t="s">
        <v>313</v>
      </c>
      <c r="F12" s="2"/>
      <c r="G12" s="2">
        <v>39.950000000000003</v>
      </c>
      <c r="H12" s="2">
        <f t="shared" si="0"/>
        <v>39.950000000000003</v>
      </c>
      <c r="I12" s="2">
        <f>SUM(H10:H12)</f>
        <v>124.92</v>
      </c>
    </row>
    <row r="13" spans="1:9" x14ac:dyDescent="0.2">
      <c r="A13" s="2"/>
      <c r="B13" s="2"/>
      <c r="C13" s="2"/>
      <c r="D13" s="2"/>
      <c r="E13" s="2"/>
      <c r="F13" s="2"/>
      <c r="G13" s="2"/>
      <c r="H13" s="2"/>
    </row>
    <row r="14" spans="1:9" x14ac:dyDescent="0.2">
      <c r="A14" s="2" t="s">
        <v>324</v>
      </c>
      <c r="B14" s="2" t="s">
        <v>485</v>
      </c>
      <c r="C14" s="2">
        <v>1</v>
      </c>
      <c r="D14" s="2" t="s">
        <v>316</v>
      </c>
      <c r="E14" s="167" t="s">
        <v>313</v>
      </c>
      <c r="F14" s="2"/>
      <c r="G14" s="2">
        <v>24.17</v>
      </c>
      <c r="H14" s="2">
        <f t="shared" si="0"/>
        <v>24.17</v>
      </c>
    </row>
    <row r="15" spans="1:9" x14ac:dyDescent="0.2">
      <c r="A15" s="2"/>
      <c r="B15" s="2" t="s">
        <v>457</v>
      </c>
      <c r="C15" s="2">
        <v>1</v>
      </c>
      <c r="D15" s="2" t="s">
        <v>317</v>
      </c>
      <c r="E15" s="2" t="s">
        <v>308</v>
      </c>
      <c r="F15" s="2"/>
      <c r="G15" s="2">
        <v>0</v>
      </c>
      <c r="H15" s="2">
        <f t="shared" si="0"/>
        <v>0</v>
      </c>
      <c r="I15" s="2">
        <f>H14</f>
        <v>24.17</v>
      </c>
    </row>
    <row r="16" spans="1:9" x14ac:dyDescent="0.2">
      <c r="A16" s="2"/>
      <c r="B16" s="2"/>
      <c r="C16" s="2"/>
      <c r="D16" s="2"/>
      <c r="E16" s="2"/>
      <c r="F16" s="2"/>
      <c r="G16" s="2"/>
      <c r="H16" s="2"/>
    </row>
    <row r="17" spans="1:9" x14ac:dyDescent="0.2">
      <c r="A17" s="2" t="s">
        <v>380</v>
      </c>
      <c r="B17" s="2" t="s">
        <v>486</v>
      </c>
      <c r="C17" s="2"/>
      <c r="D17" s="2" t="s">
        <v>325</v>
      </c>
      <c r="E17" s="2"/>
      <c r="F17" s="2"/>
      <c r="G17" s="2">
        <v>0</v>
      </c>
      <c r="H17" s="2">
        <f t="shared" si="0"/>
        <v>0</v>
      </c>
    </row>
    <row r="18" spans="1:9" x14ac:dyDescent="0.2">
      <c r="A18" s="2"/>
      <c r="B18" s="2"/>
      <c r="C18" s="2"/>
      <c r="D18" s="2" t="s">
        <v>459</v>
      </c>
      <c r="E18" s="2"/>
      <c r="F18" s="2"/>
      <c r="G18" s="2">
        <v>0</v>
      </c>
      <c r="H18" s="2">
        <f t="shared" si="0"/>
        <v>0</v>
      </c>
      <c r="I18" s="2">
        <v>0</v>
      </c>
    </row>
    <row r="19" spans="1:9" x14ac:dyDescent="0.2">
      <c r="A19" s="2"/>
      <c r="B19" s="2"/>
      <c r="C19" s="2"/>
      <c r="D19" s="2"/>
      <c r="E19" s="2"/>
      <c r="F19" s="2"/>
      <c r="G19" s="2"/>
      <c r="H19" s="2"/>
    </row>
    <row r="20" spans="1:9" x14ac:dyDescent="0.2">
      <c r="A20" s="2" t="s">
        <v>381</v>
      </c>
      <c r="B20" s="2" t="s">
        <v>487</v>
      </c>
      <c r="C20" s="2">
        <v>1</v>
      </c>
      <c r="D20" s="2" t="s">
        <v>489</v>
      </c>
      <c r="E20" s="2" t="s">
        <v>313</v>
      </c>
      <c r="F20" s="2"/>
      <c r="G20" s="2">
        <v>0</v>
      </c>
      <c r="H20" s="2">
        <f t="shared" si="0"/>
        <v>0</v>
      </c>
    </row>
    <row r="21" spans="1:9" x14ac:dyDescent="0.2">
      <c r="A21" s="2"/>
      <c r="B21" s="2" t="s">
        <v>488</v>
      </c>
      <c r="C21" s="2">
        <v>1</v>
      </c>
      <c r="D21" s="2" t="s">
        <v>320</v>
      </c>
      <c r="E21" s="2" t="s">
        <v>313</v>
      </c>
      <c r="F21" s="2"/>
      <c r="G21" s="2">
        <v>12.9</v>
      </c>
      <c r="H21" s="2">
        <f t="shared" si="0"/>
        <v>12.9</v>
      </c>
    </row>
    <row r="22" spans="1:9" x14ac:dyDescent="0.2">
      <c r="A22" s="2"/>
      <c r="B22" s="2"/>
      <c r="C22" s="2">
        <v>1</v>
      </c>
      <c r="D22" s="2" t="s">
        <v>392</v>
      </c>
      <c r="E22" s="167" t="s">
        <v>313</v>
      </c>
      <c r="F22" s="2"/>
      <c r="G22" s="2">
        <v>18.04</v>
      </c>
      <c r="H22" s="2">
        <f t="shared" si="0"/>
        <v>18.04</v>
      </c>
      <c r="I22" s="2">
        <f>SUM(H20:H22)</f>
        <v>30.939999999999998</v>
      </c>
    </row>
    <row r="23" spans="1:9" x14ac:dyDescent="0.2">
      <c r="A23" s="2"/>
      <c r="B23" s="2"/>
      <c r="C23" s="2"/>
      <c r="D23" s="2"/>
      <c r="E23" s="2"/>
      <c r="F23" s="2"/>
      <c r="G23" s="2"/>
      <c r="H23" s="2"/>
    </row>
    <row r="24" spans="1:9" x14ac:dyDescent="0.2">
      <c r="A24" s="2" t="s">
        <v>327</v>
      </c>
      <c r="B24" s="2" t="s">
        <v>464</v>
      </c>
      <c r="C24" s="2">
        <v>1</v>
      </c>
      <c r="D24" s="2" t="s">
        <v>465</v>
      </c>
      <c r="E24" s="2" t="s">
        <v>323</v>
      </c>
      <c r="F24" s="2"/>
      <c r="G24" s="2">
        <v>0</v>
      </c>
      <c r="H24" s="2">
        <f t="shared" ref="H24:H28" si="1">PRODUCT(G24,C24)</f>
        <v>0</v>
      </c>
    </row>
    <row r="25" spans="1:9" x14ac:dyDescent="0.2">
      <c r="A25" s="2"/>
      <c r="B25" s="2"/>
      <c r="C25" s="2">
        <v>1</v>
      </c>
      <c r="D25" s="168" t="s">
        <v>466</v>
      </c>
      <c r="E25" s="2" t="s">
        <v>323</v>
      </c>
      <c r="F25" s="2"/>
      <c r="G25" s="2">
        <v>0</v>
      </c>
      <c r="H25" s="2">
        <f t="shared" si="1"/>
        <v>0</v>
      </c>
    </row>
    <row r="26" spans="1:9" x14ac:dyDescent="0.2">
      <c r="A26" s="2"/>
      <c r="B26" s="2"/>
      <c r="C26" s="2">
        <v>1</v>
      </c>
      <c r="D26" s="168" t="s">
        <v>467</v>
      </c>
      <c r="E26" s="2" t="s">
        <v>323</v>
      </c>
      <c r="F26" s="2"/>
      <c r="G26" s="2">
        <v>0</v>
      </c>
      <c r="H26" s="2">
        <f t="shared" si="1"/>
        <v>0</v>
      </c>
    </row>
    <row r="27" spans="1:9" x14ac:dyDescent="0.2">
      <c r="A27" s="2"/>
      <c r="B27" s="2"/>
      <c r="C27" s="2">
        <v>1</v>
      </c>
      <c r="D27" s="168" t="s">
        <v>468</v>
      </c>
      <c r="E27" s="2" t="s">
        <v>323</v>
      </c>
      <c r="F27" s="2"/>
      <c r="G27" s="2">
        <v>0</v>
      </c>
      <c r="H27" s="2">
        <f t="shared" si="1"/>
        <v>0</v>
      </c>
    </row>
    <row r="28" spans="1:9" x14ac:dyDescent="0.2">
      <c r="A28" s="2"/>
      <c r="B28" s="2"/>
      <c r="C28" s="2">
        <v>1</v>
      </c>
      <c r="D28" s="168" t="s">
        <v>469</v>
      </c>
      <c r="E28" s="2" t="s">
        <v>323</v>
      </c>
      <c r="F28" s="2"/>
      <c r="G28" s="2">
        <v>0</v>
      </c>
      <c r="H28" s="2">
        <f t="shared" si="1"/>
        <v>0</v>
      </c>
      <c r="I28" s="2">
        <f>SUM(H24:H28)</f>
        <v>0</v>
      </c>
    </row>
    <row r="29" spans="1:9" x14ac:dyDescent="0.2">
      <c r="A29" s="2"/>
      <c r="B29" s="2"/>
      <c r="C29" s="2"/>
      <c r="D29" s="2"/>
      <c r="E29" s="2"/>
      <c r="F29" s="2"/>
      <c r="G29" s="2"/>
      <c r="H29" s="2"/>
    </row>
    <row r="30" spans="1:9" x14ac:dyDescent="0.2">
      <c r="A30" s="2" t="s">
        <v>358</v>
      </c>
      <c r="B30" s="2" t="s">
        <v>490</v>
      </c>
      <c r="C30" s="2">
        <v>1</v>
      </c>
      <c r="D30" s="2" t="s">
        <v>465</v>
      </c>
      <c r="E30" s="2" t="s">
        <v>493</v>
      </c>
      <c r="F30" s="2"/>
      <c r="G30" s="2">
        <v>0</v>
      </c>
      <c r="H30" s="2">
        <f t="shared" si="0"/>
        <v>0</v>
      </c>
    </row>
    <row r="31" spans="1:9" x14ac:dyDescent="0.2">
      <c r="A31" s="2"/>
      <c r="B31" s="2" t="s">
        <v>491</v>
      </c>
      <c r="C31" s="2">
        <v>1</v>
      </c>
      <c r="D31" s="2" t="s">
        <v>405</v>
      </c>
      <c r="E31" s="2" t="s">
        <v>308</v>
      </c>
      <c r="F31" s="2"/>
      <c r="G31" s="2">
        <v>0</v>
      </c>
      <c r="H31" s="2">
        <f t="shared" si="0"/>
        <v>0</v>
      </c>
    </row>
    <row r="32" spans="1:9" x14ac:dyDescent="0.2">
      <c r="A32" s="2"/>
      <c r="B32" s="2"/>
      <c r="C32" s="2">
        <v>1</v>
      </c>
      <c r="D32" s="2" t="s">
        <v>408</v>
      </c>
      <c r="E32" s="2" t="s">
        <v>308</v>
      </c>
      <c r="F32" s="2"/>
      <c r="G32" s="2">
        <v>0</v>
      </c>
      <c r="H32" s="2">
        <f t="shared" si="0"/>
        <v>0</v>
      </c>
    </row>
    <row r="33" spans="1:9" x14ac:dyDescent="0.2">
      <c r="A33" s="2"/>
      <c r="B33" s="2"/>
      <c r="C33" s="2">
        <v>1</v>
      </c>
      <c r="D33" s="2" t="s">
        <v>492</v>
      </c>
      <c r="E33" s="2" t="s">
        <v>308</v>
      </c>
      <c r="F33" s="2"/>
      <c r="G33" s="2">
        <v>0</v>
      </c>
      <c r="H33" s="2">
        <f t="shared" si="0"/>
        <v>0</v>
      </c>
      <c r="I33" s="2">
        <v>0</v>
      </c>
    </row>
    <row r="34" spans="1:9" x14ac:dyDescent="0.2">
      <c r="A34" s="2"/>
      <c r="B34" s="2"/>
      <c r="C34" s="2"/>
      <c r="D34" s="2"/>
      <c r="E34" s="2"/>
      <c r="F34" s="2"/>
      <c r="G34" s="2"/>
      <c r="H34" s="2"/>
    </row>
    <row r="35" spans="1:9" x14ac:dyDescent="0.2">
      <c r="A35" s="2" t="s">
        <v>327</v>
      </c>
      <c r="B35" s="2" t="s">
        <v>464</v>
      </c>
      <c r="C35" s="2">
        <v>1</v>
      </c>
      <c r="D35" s="2" t="s">
        <v>465</v>
      </c>
      <c r="E35" s="2" t="s">
        <v>323</v>
      </c>
      <c r="F35" s="2"/>
      <c r="G35" s="2">
        <v>0</v>
      </c>
      <c r="H35" s="2">
        <f t="shared" ref="H35:H39" si="2">PRODUCT(G35,C35)</f>
        <v>0</v>
      </c>
    </row>
    <row r="36" spans="1:9" x14ac:dyDescent="0.2">
      <c r="A36" s="2"/>
      <c r="B36" s="2" t="s">
        <v>197</v>
      </c>
      <c r="C36" s="2">
        <v>1</v>
      </c>
      <c r="D36" s="168" t="s">
        <v>466</v>
      </c>
      <c r="E36" s="2" t="s">
        <v>323</v>
      </c>
      <c r="F36" s="2"/>
      <c r="G36" s="2">
        <v>0</v>
      </c>
      <c r="H36" s="2">
        <f t="shared" si="2"/>
        <v>0</v>
      </c>
    </row>
    <row r="37" spans="1:9" x14ac:dyDescent="0.2">
      <c r="A37" s="2"/>
      <c r="B37" s="2"/>
      <c r="C37" s="2">
        <v>1</v>
      </c>
      <c r="D37" s="168" t="s">
        <v>467</v>
      </c>
      <c r="E37" s="2" t="s">
        <v>323</v>
      </c>
      <c r="F37" s="2"/>
      <c r="G37" s="2">
        <v>0</v>
      </c>
      <c r="H37" s="2">
        <f t="shared" si="2"/>
        <v>0</v>
      </c>
    </row>
    <row r="38" spans="1:9" x14ac:dyDescent="0.2">
      <c r="A38" s="2"/>
      <c r="B38" s="2"/>
      <c r="C38" s="2">
        <v>1</v>
      </c>
      <c r="D38" s="168" t="s">
        <v>468</v>
      </c>
      <c r="E38" s="2" t="s">
        <v>323</v>
      </c>
      <c r="F38" s="2"/>
      <c r="G38" s="2">
        <v>0</v>
      </c>
      <c r="H38" s="2">
        <f t="shared" si="2"/>
        <v>0</v>
      </c>
    </row>
    <row r="39" spans="1:9" x14ac:dyDescent="0.2">
      <c r="A39" s="2"/>
      <c r="B39" s="2"/>
      <c r="C39" s="2">
        <v>1</v>
      </c>
      <c r="D39" s="168" t="s">
        <v>469</v>
      </c>
      <c r="E39" s="2" t="s">
        <v>323</v>
      </c>
      <c r="F39" s="2"/>
      <c r="G39" s="2">
        <v>0</v>
      </c>
      <c r="H39" s="2">
        <f t="shared" si="2"/>
        <v>0</v>
      </c>
      <c r="I39" s="2">
        <f>SUM(H35:H39)</f>
        <v>0</v>
      </c>
    </row>
    <row r="40" spans="1:9" x14ac:dyDescent="0.2">
      <c r="H40" s="2">
        <f>SUM(I2:I39)</f>
        <v>226.70999999999998</v>
      </c>
    </row>
    <row r="41" spans="1:9" x14ac:dyDescent="0.2">
      <c r="H41" s="173"/>
    </row>
    <row r="42" spans="1:9" x14ac:dyDescent="0.2">
      <c r="A42" s="2" t="s">
        <v>495</v>
      </c>
      <c r="B42" s="2"/>
      <c r="C42" s="2">
        <v>2</v>
      </c>
      <c r="D42" s="2" t="s">
        <v>307</v>
      </c>
      <c r="E42" s="2" t="s">
        <v>308</v>
      </c>
      <c r="F42" s="2"/>
      <c r="G42" s="2">
        <v>0</v>
      </c>
      <c r="H42" s="2">
        <f>PRODUCT(G42,C42)</f>
        <v>0</v>
      </c>
      <c r="I42" s="3">
        <v>0</v>
      </c>
    </row>
    <row r="43" spans="1:9" x14ac:dyDescent="0.2">
      <c r="A43" s="2"/>
      <c r="B43" s="2"/>
      <c r="C43" s="2"/>
      <c r="D43" s="2"/>
      <c r="E43" s="2"/>
      <c r="F43" s="2"/>
      <c r="G43" s="2"/>
      <c r="H43" s="2"/>
    </row>
    <row r="44" spans="1:9" x14ac:dyDescent="0.2">
      <c r="A44" s="2"/>
      <c r="B44" s="2" t="s">
        <v>464</v>
      </c>
      <c r="C44" s="2">
        <v>1</v>
      </c>
      <c r="D44" s="2" t="s">
        <v>465</v>
      </c>
      <c r="E44" s="2" t="s">
        <v>308</v>
      </c>
      <c r="F44" s="2"/>
      <c r="G44" s="2">
        <v>0</v>
      </c>
      <c r="H44" s="2">
        <f t="shared" ref="H44:H48" si="3">PRODUCT(G44,C44)</f>
        <v>0</v>
      </c>
    </row>
    <row r="45" spans="1:9" x14ac:dyDescent="0.2">
      <c r="A45" s="2"/>
      <c r="B45" s="2"/>
      <c r="C45" s="2">
        <v>1</v>
      </c>
      <c r="D45" s="168" t="s">
        <v>466</v>
      </c>
      <c r="E45" s="168" t="s">
        <v>308</v>
      </c>
      <c r="F45" s="2"/>
      <c r="G45" s="2">
        <v>0</v>
      </c>
      <c r="H45" s="2">
        <f t="shared" si="3"/>
        <v>0</v>
      </c>
    </row>
    <row r="46" spans="1:9" x14ac:dyDescent="0.2">
      <c r="A46" s="2"/>
      <c r="B46" s="2"/>
      <c r="C46" s="2">
        <v>1</v>
      </c>
      <c r="D46" s="168" t="s">
        <v>467</v>
      </c>
      <c r="E46" s="169" t="s">
        <v>313</v>
      </c>
      <c r="F46" s="2"/>
      <c r="G46" s="2">
        <v>17.989999999999998</v>
      </c>
      <c r="H46" s="2">
        <f t="shared" si="3"/>
        <v>17.989999999999998</v>
      </c>
    </row>
    <row r="47" spans="1:9" x14ac:dyDescent="0.2">
      <c r="A47" s="2"/>
      <c r="B47" s="2"/>
      <c r="C47" s="2">
        <v>1</v>
      </c>
      <c r="D47" s="168" t="s">
        <v>468</v>
      </c>
      <c r="E47" s="169" t="s">
        <v>313</v>
      </c>
      <c r="F47" s="2"/>
      <c r="G47" s="2">
        <v>28.69</v>
      </c>
      <c r="H47" s="2">
        <f t="shared" si="3"/>
        <v>28.69</v>
      </c>
    </row>
    <row r="48" spans="1:9" x14ac:dyDescent="0.2">
      <c r="A48" s="2"/>
      <c r="B48" s="2"/>
      <c r="C48" s="2">
        <v>1</v>
      </c>
      <c r="D48" s="168" t="s">
        <v>469</v>
      </c>
      <c r="E48" s="2" t="s">
        <v>308</v>
      </c>
      <c r="F48" s="2"/>
      <c r="G48" s="2">
        <v>0</v>
      </c>
      <c r="H48" s="2">
        <f t="shared" si="3"/>
        <v>0</v>
      </c>
      <c r="I48" s="2">
        <f>SUM(H44:H48)</f>
        <v>46.68</v>
      </c>
    </row>
    <row r="49" spans="1:9" x14ac:dyDescent="0.2">
      <c r="A49" s="2"/>
      <c r="B49" s="2"/>
      <c r="C49" s="2"/>
      <c r="D49" s="2"/>
      <c r="E49" s="2"/>
      <c r="F49" s="2"/>
      <c r="G49" s="2"/>
      <c r="H49" s="2"/>
    </row>
    <row r="50" spans="1:9" x14ac:dyDescent="0.2">
      <c r="A50" s="2" t="s">
        <v>470</v>
      </c>
      <c r="B50" s="2" t="s">
        <v>10</v>
      </c>
      <c r="C50" s="2">
        <v>1</v>
      </c>
      <c r="D50" s="2" t="s">
        <v>500</v>
      </c>
      <c r="E50" s="167" t="s">
        <v>313</v>
      </c>
      <c r="F50" s="2"/>
      <c r="G50" s="2">
        <v>39.99</v>
      </c>
      <c r="H50" s="2">
        <f t="shared" ref="H50:H54" si="4">PRODUCT(G50,C50)</f>
        <v>39.99</v>
      </c>
    </row>
    <row r="51" spans="1:9" x14ac:dyDescent="0.2">
      <c r="A51" s="2"/>
      <c r="B51" s="2"/>
      <c r="C51" s="2">
        <v>1</v>
      </c>
      <c r="D51" s="2" t="s">
        <v>505</v>
      </c>
      <c r="E51" s="167" t="s">
        <v>313</v>
      </c>
      <c r="F51" s="2"/>
      <c r="G51" s="2">
        <v>9.99</v>
      </c>
      <c r="H51" s="2">
        <f t="shared" si="4"/>
        <v>9.99</v>
      </c>
    </row>
    <row r="52" spans="1:9" x14ac:dyDescent="0.2">
      <c r="A52" s="2"/>
      <c r="B52" s="2"/>
      <c r="C52" s="2">
        <v>1</v>
      </c>
      <c r="D52" s="2" t="s">
        <v>504</v>
      </c>
      <c r="E52" s="167" t="s">
        <v>313</v>
      </c>
      <c r="F52" s="2"/>
      <c r="G52" s="2">
        <v>19.989999999999998</v>
      </c>
      <c r="H52" s="2">
        <f t="shared" si="4"/>
        <v>19.989999999999998</v>
      </c>
    </row>
    <row r="53" spans="1:9" x14ac:dyDescent="0.2">
      <c r="A53" s="2"/>
      <c r="B53" s="2"/>
      <c r="C53" s="2">
        <v>1</v>
      </c>
      <c r="D53" s="2" t="s">
        <v>501</v>
      </c>
      <c r="E53" s="2" t="s">
        <v>502</v>
      </c>
      <c r="F53" s="2"/>
      <c r="G53" s="2">
        <v>0</v>
      </c>
      <c r="H53" s="2">
        <f t="shared" si="4"/>
        <v>0</v>
      </c>
    </row>
    <row r="54" spans="1:9" x14ac:dyDescent="0.2">
      <c r="A54" s="2"/>
      <c r="B54" s="2"/>
      <c r="C54" s="2">
        <v>1</v>
      </c>
      <c r="D54" s="2" t="s">
        <v>503</v>
      </c>
      <c r="E54" s="167" t="s">
        <v>313</v>
      </c>
      <c r="F54" s="2"/>
      <c r="G54" s="2">
        <v>47.69</v>
      </c>
      <c r="H54" s="2">
        <f t="shared" si="4"/>
        <v>47.69</v>
      </c>
      <c r="I54" s="2">
        <f>SUM(H50:H54)</f>
        <v>117.66</v>
      </c>
    </row>
    <row r="55" spans="1:9" x14ac:dyDescent="0.2">
      <c r="A55" s="2"/>
      <c r="B55" s="2"/>
      <c r="C55" s="2"/>
      <c r="D55" s="2"/>
      <c r="E55" s="2"/>
      <c r="F55" s="2"/>
      <c r="G55" s="2"/>
      <c r="H55" s="2"/>
    </row>
    <row r="56" spans="1:9" x14ac:dyDescent="0.2">
      <c r="A56" s="2" t="s">
        <v>324</v>
      </c>
      <c r="B56" s="2" t="s">
        <v>496</v>
      </c>
      <c r="C56" s="2">
        <v>1</v>
      </c>
      <c r="D56" s="2" t="s">
        <v>316</v>
      </c>
      <c r="E56" s="2" t="s">
        <v>308</v>
      </c>
      <c r="F56" s="2"/>
      <c r="G56" s="2">
        <v>0</v>
      </c>
      <c r="H56" s="2">
        <f t="shared" ref="H56:H57" si="5">PRODUCT(G56,C56)</f>
        <v>0</v>
      </c>
    </row>
    <row r="57" spans="1:9" x14ac:dyDescent="0.2">
      <c r="A57" s="2"/>
      <c r="B57" s="2" t="s">
        <v>457</v>
      </c>
      <c r="C57" s="2">
        <v>1</v>
      </c>
      <c r="D57" s="2" t="s">
        <v>317</v>
      </c>
      <c r="E57" s="2" t="s">
        <v>308</v>
      </c>
      <c r="F57" s="2"/>
      <c r="G57" s="2">
        <v>0</v>
      </c>
      <c r="H57" s="2">
        <f t="shared" si="5"/>
        <v>0</v>
      </c>
      <c r="I57" s="2">
        <f>H56</f>
        <v>0</v>
      </c>
    </row>
    <row r="58" spans="1:9" x14ac:dyDescent="0.2">
      <c r="A58" s="2"/>
      <c r="B58" s="2"/>
      <c r="C58" s="2"/>
      <c r="D58" s="2"/>
      <c r="E58" s="2"/>
      <c r="F58" s="2"/>
      <c r="G58" s="2"/>
      <c r="H58" s="2"/>
    </row>
    <row r="59" spans="1:9" x14ac:dyDescent="0.2">
      <c r="A59" s="2" t="s">
        <v>380</v>
      </c>
      <c r="B59" s="2" t="s">
        <v>497</v>
      </c>
      <c r="C59" s="2"/>
      <c r="D59" s="2" t="s">
        <v>325</v>
      </c>
      <c r="E59" s="2"/>
      <c r="F59" s="2"/>
      <c r="G59" s="2">
        <v>0</v>
      </c>
      <c r="H59" s="2">
        <f t="shared" ref="H59:H60" si="6">PRODUCT(G59,C59)</f>
        <v>0</v>
      </c>
    </row>
    <row r="60" spans="1:9" x14ac:dyDescent="0.2">
      <c r="A60" s="2"/>
      <c r="B60" s="2"/>
      <c r="C60" s="2"/>
      <c r="D60" s="2" t="s">
        <v>459</v>
      </c>
      <c r="E60" s="2"/>
      <c r="F60" s="2"/>
      <c r="G60" s="2">
        <v>0</v>
      </c>
      <c r="H60" s="2">
        <f t="shared" si="6"/>
        <v>0</v>
      </c>
      <c r="I60" s="2">
        <v>0</v>
      </c>
    </row>
    <row r="61" spans="1:9" x14ac:dyDescent="0.2">
      <c r="A61" s="2"/>
      <c r="B61" s="2"/>
      <c r="C61" s="2"/>
      <c r="D61" s="2"/>
      <c r="E61" s="2"/>
      <c r="F61" s="2"/>
      <c r="G61" s="2"/>
      <c r="H61" s="2"/>
    </row>
    <row r="62" spans="1:9" x14ac:dyDescent="0.2">
      <c r="A62" s="2" t="s">
        <v>381</v>
      </c>
      <c r="B62" s="2" t="s">
        <v>498</v>
      </c>
      <c r="C62" s="2">
        <v>1</v>
      </c>
      <c r="D62" s="2" t="s">
        <v>489</v>
      </c>
      <c r="E62" s="2" t="s">
        <v>313</v>
      </c>
      <c r="F62" s="2"/>
      <c r="G62" s="2">
        <v>19</v>
      </c>
      <c r="H62" s="2">
        <f t="shared" ref="H62:H64" si="7">PRODUCT(G62,C62)</f>
        <v>19</v>
      </c>
    </row>
    <row r="63" spans="1:9" x14ac:dyDescent="0.2">
      <c r="A63" s="2"/>
      <c r="B63" s="2" t="s">
        <v>488</v>
      </c>
      <c r="C63" s="2">
        <v>1</v>
      </c>
      <c r="D63" s="2" t="s">
        <v>320</v>
      </c>
      <c r="E63" s="2" t="s">
        <v>313</v>
      </c>
      <c r="F63" s="2"/>
      <c r="G63" s="2">
        <v>12.99</v>
      </c>
      <c r="H63" s="2">
        <f t="shared" si="7"/>
        <v>12.99</v>
      </c>
    </row>
    <row r="64" spans="1:9" x14ac:dyDescent="0.2">
      <c r="A64" s="2"/>
      <c r="B64" s="2"/>
      <c r="C64" s="2">
        <v>1</v>
      </c>
      <c r="D64" s="2" t="s">
        <v>392</v>
      </c>
      <c r="E64" s="167" t="s">
        <v>313</v>
      </c>
      <c r="F64" s="2"/>
      <c r="G64" s="2">
        <v>18.04</v>
      </c>
      <c r="H64" s="2">
        <f t="shared" si="7"/>
        <v>18.04</v>
      </c>
      <c r="I64" s="2">
        <f>SUM(H62:H64)</f>
        <v>50.03</v>
      </c>
    </row>
    <row r="65" spans="1:9" x14ac:dyDescent="0.2">
      <c r="A65" s="2"/>
      <c r="B65" s="2"/>
      <c r="C65" s="2"/>
      <c r="D65" s="2"/>
      <c r="E65" s="2"/>
      <c r="F65" s="2"/>
      <c r="G65" s="2"/>
      <c r="H65" s="2"/>
    </row>
    <row r="66" spans="1:9" x14ac:dyDescent="0.2">
      <c r="A66" s="2" t="s">
        <v>327</v>
      </c>
      <c r="B66" s="2" t="s">
        <v>464</v>
      </c>
      <c r="C66" s="2">
        <v>1</v>
      </c>
      <c r="D66" s="2" t="s">
        <v>465</v>
      </c>
      <c r="E66" s="2" t="s">
        <v>323</v>
      </c>
      <c r="F66" s="2"/>
      <c r="G66" s="2">
        <v>0</v>
      </c>
      <c r="H66" s="2">
        <f t="shared" ref="H66:H70" si="8">PRODUCT(G66,C66)</f>
        <v>0</v>
      </c>
    </row>
    <row r="67" spans="1:9" x14ac:dyDescent="0.2">
      <c r="A67" s="2"/>
      <c r="B67" s="2"/>
      <c r="C67" s="2">
        <v>1</v>
      </c>
      <c r="D67" s="168" t="s">
        <v>466</v>
      </c>
      <c r="E67" s="2" t="s">
        <v>323</v>
      </c>
      <c r="F67" s="2"/>
      <c r="G67" s="2">
        <v>0</v>
      </c>
      <c r="H67" s="2">
        <f t="shared" si="8"/>
        <v>0</v>
      </c>
    </row>
    <row r="68" spans="1:9" x14ac:dyDescent="0.2">
      <c r="A68" s="2"/>
      <c r="B68" s="2"/>
      <c r="C68" s="2">
        <v>1</v>
      </c>
      <c r="D68" s="168" t="s">
        <v>467</v>
      </c>
      <c r="E68" s="2" t="s">
        <v>323</v>
      </c>
      <c r="F68" s="2"/>
      <c r="G68" s="2">
        <v>0</v>
      </c>
      <c r="H68" s="2">
        <f t="shared" si="8"/>
        <v>0</v>
      </c>
    </row>
    <row r="69" spans="1:9" x14ac:dyDescent="0.2">
      <c r="A69" s="2"/>
      <c r="B69" s="2"/>
      <c r="C69" s="2">
        <v>1</v>
      </c>
      <c r="D69" s="168" t="s">
        <v>468</v>
      </c>
      <c r="E69" s="2" t="s">
        <v>323</v>
      </c>
      <c r="F69" s="2"/>
      <c r="G69" s="2">
        <v>0</v>
      </c>
      <c r="H69" s="2">
        <f t="shared" si="8"/>
        <v>0</v>
      </c>
    </row>
    <row r="70" spans="1:9" x14ac:dyDescent="0.2">
      <c r="A70" s="2"/>
      <c r="B70" s="2"/>
      <c r="C70" s="2">
        <v>1</v>
      </c>
      <c r="D70" s="168" t="s">
        <v>469</v>
      </c>
      <c r="E70" s="2" t="s">
        <v>323</v>
      </c>
      <c r="F70" s="2"/>
      <c r="G70" s="2">
        <v>0</v>
      </c>
      <c r="H70" s="2">
        <f t="shared" si="8"/>
        <v>0</v>
      </c>
      <c r="I70" s="2">
        <f>SUM(H66:H70)</f>
        <v>0</v>
      </c>
    </row>
    <row r="71" spans="1:9" x14ac:dyDescent="0.2">
      <c r="A71" s="2"/>
      <c r="B71" s="2"/>
      <c r="C71" s="2"/>
      <c r="D71" s="2"/>
      <c r="E71" s="2"/>
      <c r="F71" s="2"/>
      <c r="G71" s="2"/>
      <c r="H71" s="2"/>
    </row>
    <row r="72" spans="1:9" x14ac:dyDescent="0.2">
      <c r="A72" s="2" t="s">
        <v>358</v>
      </c>
      <c r="B72" s="2" t="s">
        <v>499</v>
      </c>
      <c r="C72" s="2">
        <v>1</v>
      </c>
      <c r="D72" s="2" t="s">
        <v>465</v>
      </c>
      <c r="E72" s="2" t="s">
        <v>493</v>
      </c>
      <c r="F72" s="2"/>
      <c r="G72" s="2">
        <v>0</v>
      </c>
      <c r="H72" s="2">
        <f t="shared" ref="H72:H75" si="9">PRODUCT(G72,C72)</f>
        <v>0</v>
      </c>
    </row>
    <row r="73" spans="1:9" x14ac:dyDescent="0.2">
      <c r="A73" s="2"/>
      <c r="B73" s="2" t="s">
        <v>491</v>
      </c>
      <c r="C73" s="2">
        <v>1</v>
      </c>
      <c r="D73" s="2" t="s">
        <v>405</v>
      </c>
      <c r="E73" s="2" t="s">
        <v>308</v>
      </c>
      <c r="F73" s="2"/>
      <c r="G73" s="2">
        <v>0</v>
      </c>
      <c r="H73" s="2">
        <f t="shared" si="9"/>
        <v>0</v>
      </c>
    </row>
    <row r="74" spans="1:9" x14ac:dyDescent="0.2">
      <c r="A74" s="2"/>
      <c r="B74" s="2"/>
      <c r="C74" s="2">
        <v>1</v>
      </c>
      <c r="D74" s="2" t="s">
        <v>408</v>
      </c>
      <c r="E74" s="2" t="s">
        <v>308</v>
      </c>
      <c r="F74" s="2"/>
      <c r="G74" s="2">
        <v>0</v>
      </c>
      <c r="H74" s="2">
        <f t="shared" si="9"/>
        <v>0</v>
      </c>
    </row>
    <row r="75" spans="1:9" x14ac:dyDescent="0.2">
      <c r="A75" s="2"/>
      <c r="B75" s="2"/>
      <c r="C75" s="2">
        <v>1</v>
      </c>
      <c r="D75" s="2" t="s">
        <v>468</v>
      </c>
      <c r="E75" s="2" t="s">
        <v>308</v>
      </c>
      <c r="F75" s="2"/>
      <c r="G75" s="2">
        <v>0</v>
      </c>
      <c r="H75" s="2">
        <f t="shared" si="9"/>
        <v>0</v>
      </c>
      <c r="I75" s="2">
        <v>0</v>
      </c>
    </row>
    <row r="76" spans="1:9" x14ac:dyDescent="0.2">
      <c r="A76" s="2"/>
      <c r="B76" s="2"/>
      <c r="C76" s="2"/>
      <c r="D76" s="2"/>
      <c r="E76" s="2"/>
      <c r="F76" s="2"/>
      <c r="G76" s="2"/>
      <c r="H76" s="2"/>
    </row>
    <row r="77" spans="1:9" x14ac:dyDescent="0.2">
      <c r="A77" s="2" t="s">
        <v>327</v>
      </c>
      <c r="B77" s="2" t="s">
        <v>464</v>
      </c>
      <c r="C77" s="2">
        <v>1</v>
      </c>
      <c r="D77" s="2" t="s">
        <v>465</v>
      </c>
      <c r="E77" s="2" t="s">
        <v>323</v>
      </c>
      <c r="F77" s="2"/>
      <c r="G77" s="2">
        <v>0</v>
      </c>
      <c r="H77" s="2">
        <f t="shared" ref="H77:H81" si="10">PRODUCT(G77,C77)</f>
        <v>0</v>
      </c>
    </row>
    <row r="78" spans="1:9" x14ac:dyDescent="0.2">
      <c r="A78" s="2"/>
      <c r="B78" s="2" t="s">
        <v>197</v>
      </c>
      <c r="C78" s="2">
        <v>1</v>
      </c>
      <c r="D78" s="168" t="s">
        <v>466</v>
      </c>
      <c r="E78" s="2" t="s">
        <v>323</v>
      </c>
      <c r="F78" s="2"/>
      <c r="G78" s="2">
        <v>0</v>
      </c>
      <c r="H78" s="2">
        <f t="shared" si="10"/>
        <v>0</v>
      </c>
    </row>
    <row r="79" spans="1:9" x14ac:dyDescent="0.2">
      <c r="A79" s="2"/>
      <c r="B79" s="2"/>
      <c r="C79" s="2">
        <v>1</v>
      </c>
      <c r="D79" s="168" t="s">
        <v>467</v>
      </c>
      <c r="E79" s="2" t="s">
        <v>323</v>
      </c>
      <c r="F79" s="2"/>
      <c r="G79" s="2">
        <v>0</v>
      </c>
      <c r="H79" s="2">
        <f t="shared" si="10"/>
        <v>0</v>
      </c>
    </row>
    <row r="80" spans="1:9" x14ac:dyDescent="0.2">
      <c r="A80" s="2"/>
      <c r="B80" s="2"/>
      <c r="C80" s="2">
        <v>1</v>
      </c>
      <c r="D80" s="168" t="s">
        <v>468</v>
      </c>
      <c r="E80" s="2" t="s">
        <v>323</v>
      </c>
      <c r="F80" s="2"/>
      <c r="G80" s="2">
        <v>0</v>
      </c>
      <c r="H80" s="2">
        <f t="shared" si="10"/>
        <v>0</v>
      </c>
    </row>
    <row r="81" spans="1:9" x14ac:dyDescent="0.2">
      <c r="A81" s="2"/>
      <c r="B81" s="2"/>
      <c r="C81" s="2">
        <v>1</v>
      </c>
      <c r="D81" s="168" t="s">
        <v>469</v>
      </c>
      <c r="E81" s="2" t="s">
        <v>323</v>
      </c>
      <c r="F81" s="2"/>
      <c r="G81" s="2">
        <v>0</v>
      </c>
      <c r="H81" s="2">
        <f t="shared" si="10"/>
        <v>0</v>
      </c>
      <c r="I81" s="2">
        <f>SUM(H77:H81)</f>
        <v>0</v>
      </c>
    </row>
    <row r="82" spans="1:9" x14ac:dyDescent="0.2">
      <c r="H82" s="2">
        <f>SUM(I42:I81)</f>
        <v>214.37</v>
      </c>
    </row>
    <row r="84" spans="1:9" x14ac:dyDescent="0.2">
      <c r="A84" s="2" t="s">
        <v>572</v>
      </c>
      <c r="B84" s="2"/>
      <c r="C84" s="2">
        <v>2</v>
      </c>
      <c r="D84" s="2" t="s">
        <v>307</v>
      </c>
      <c r="E84" s="2" t="s">
        <v>308</v>
      </c>
      <c r="F84" s="2"/>
      <c r="G84" s="2">
        <v>0</v>
      </c>
      <c r="H84" s="2">
        <f>PRODUCT(G84,C84)</f>
        <v>0</v>
      </c>
      <c r="I84" s="3">
        <v>0</v>
      </c>
    </row>
    <row r="85" spans="1:9" x14ac:dyDescent="0.2">
      <c r="A85" s="2"/>
      <c r="B85" s="2"/>
      <c r="C85" s="2"/>
      <c r="D85" s="2"/>
      <c r="E85" s="2"/>
      <c r="F85" s="2"/>
      <c r="G85" s="2"/>
      <c r="H85" s="2"/>
    </row>
    <row r="86" spans="1:9" x14ac:dyDescent="0.2">
      <c r="A86" s="2"/>
      <c r="B86" s="2" t="s">
        <v>573</v>
      </c>
      <c r="C86" s="2">
        <v>1</v>
      </c>
      <c r="D86" s="2" t="s">
        <v>394</v>
      </c>
      <c r="E86" s="2" t="s">
        <v>308</v>
      </c>
      <c r="F86" s="2"/>
      <c r="G86" s="2">
        <v>0</v>
      </c>
      <c r="H86" s="2">
        <f t="shared" ref="H86:H87" si="11">PRODUCT(G86,C86)</f>
        <v>0</v>
      </c>
    </row>
    <row r="87" spans="1:9" x14ac:dyDescent="0.2">
      <c r="A87" s="2"/>
      <c r="B87" s="2"/>
      <c r="C87" s="2">
        <v>1</v>
      </c>
      <c r="D87" s="168" t="s">
        <v>350</v>
      </c>
      <c r="E87" s="168" t="s">
        <v>308</v>
      </c>
      <c r="F87" s="2"/>
      <c r="G87" s="2">
        <v>0</v>
      </c>
      <c r="H87" s="2">
        <f t="shared" si="11"/>
        <v>0</v>
      </c>
    </row>
    <row r="88" spans="1:9" x14ac:dyDescent="0.2">
      <c r="A88" s="2"/>
      <c r="B88" s="2"/>
      <c r="C88" s="168">
        <v>1</v>
      </c>
      <c r="D88" s="168" t="s">
        <v>359</v>
      </c>
      <c r="E88" s="168" t="s">
        <v>493</v>
      </c>
      <c r="F88" s="2"/>
      <c r="G88" s="168">
        <v>0</v>
      </c>
      <c r="H88" s="2">
        <v>0</v>
      </c>
    </row>
    <row r="89" spans="1:9" x14ac:dyDescent="0.2">
      <c r="A89" s="2"/>
      <c r="B89" s="2"/>
      <c r="C89" s="168">
        <v>1</v>
      </c>
      <c r="D89" s="168" t="s">
        <v>414</v>
      </c>
      <c r="E89" s="2" t="s">
        <v>308</v>
      </c>
      <c r="F89" s="2"/>
      <c r="G89" s="168">
        <v>0</v>
      </c>
      <c r="H89" s="2">
        <v>0</v>
      </c>
      <c r="I89" s="3">
        <v>0</v>
      </c>
    </row>
    <row r="90" spans="1:9" x14ac:dyDescent="0.2">
      <c r="A90" s="2"/>
      <c r="B90" s="2"/>
      <c r="C90" s="2"/>
      <c r="D90" s="2"/>
      <c r="E90" s="2"/>
      <c r="F90" s="2"/>
      <c r="G90" s="2"/>
      <c r="H90" s="2"/>
    </row>
    <row r="91" spans="1:9" x14ac:dyDescent="0.2">
      <c r="A91" s="2" t="s">
        <v>340</v>
      </c>
      <c r="B91" s="2" t="s">
        <v>28</v>
      </c>
      <c r="C91" s="2"/>
      <c r="D91" s="2" t="s">
        <v>574</v>
      </c>
      <c r="E91" s="2" t="s">
        <v>308</v>
      </c>
      <c r="F91" s="2"/>
      <c r="G91" s="2">
        <v>0</v>
      </c>
      <c r="H91" s="2">
        <f t="shared" ref="H91:H98" si="12">PRODUCT(G91,C91)</f>
        <v>0</v>
      </c>
    </row>
    <row r="92" spans="1:9" x14ac:dyDescent="0.2">
      <c r="A92" s="2"/>
      <c r="B92" s="2"/>
      <c r="C92" s="2"/>
      <c r="D92" s="2" t="s">
        <v>575</v>
      </c>
      <c r="E92" s="2" t="s">
        <v>308</v>
      </c>
      <c r="F92" s="2"/>
      <c r="G92" s="2">
        <v>0</v>
      </c>
      <c r="H92" s="2">
        <f t="shared" si="12"/>
        <v>0</v>
      </c>
      <c r="I92" s="2">
        <v>0</v>
      </c>
    </row>
    <row r="93" spans="1:9" x14ac:dyDescent="0.2">
      <c r="A93" s="2"/>
      <c r="B93" s="2"/>
      <c r="C93" s="2"/>
      <c r="D93" s="2"/>
      <c r="E93" s="2"/>
      <c r="F93" s="2"/>
      <c r="G93" s="2"/>
      <c r="H93" s="2"/>
    </row>
    <row r="94" spans="1:9" x14ac:dyDescent="0.2">
      <c r="A94" s="2" t="s">
        <v>538</v>
      </c>
      <c r="B94" s="2" t="s">
        <v>576</v>
      </c>
      <c r="C94" s="2"/>
      <c r="D94" s="2" t="s">
        <v>577</v>
      </c>
      <c r="E94" s="2"/>
      <c r="F94" s="2"/>
      <c r="G94" s="2">
        <v>0</v>
      </c>
      <c r="H94" s="2">
        <f t="shared" si="12"/>
        <v>0</v>
      </c>
    </row>
    <row r="95" spans="1:9" x14ac:dyDescent="0.2">
      <c r="A95" s="2"/>
      <c r="B95" s="2"/>
      <c r="C95" s="2"/>
      <c r="D95" s="2" t="s">
        <v>578</v>
      </c>
      <c r="E95" s="2"/>
      <c r="F95" s="2"/>
      <c r="G95" s="2">
        <v>0</v>
      </c>
      <c r="H95" s="2">
        <f t="shared" si="12"/>
        <v>0</v>
      </c>
      <c r="I95" s="3">
        <v>0</v>
      </c>
    </row>
    <row r="96" spans="1:9" x14ac:dyDescent="0.2">
      <c r="A96" s="2"/>
      <c r="B96" s="2"/>
      <c r="C96" s="2"/>
      <c r="D96" s="2"/>
      <c r="E96" s="2"/>
      <c r="F96" s="2"/>
      <c r="G96" s="2"/>
      <c r="H96" s="2"/>
    </row>
    <row r="97" spans="1:9" x14ac:dyDescent="0.2">
      <c r="A97" s="2" t="s">
        <v>358</v>
      </c>
      <c r="B97" s="2" t="s">
        <v>579</v>
      </c>
      <c r="C97" s="2">
        <v>1</v>
      </c>
      <c r="D97" s="2" t="s">
        <v>337</v>
      </c>
      <c r="E97" s="167" t="s">
        <v>313</v>
      </c>
      <c r="F97" s="2"/>
      <c r="G97" s="2">
        <v>46.59</v>
      </c>
      <c r="H97" s="2">
        <f t="shared" si="12"/>
        <v>46.59</v>
      </c>
    </row>
    <row r="98" spans="1:9" x14ac:dyDescent="0.2">
      <c r="A98" s="2"/>
      <c r="B98" s="2" t="s">
        <v>581</v>
      </c>
      <c r="C98" s="2">
        <v>1</v>
      </c>
      <c r="D98" s="2" t="s">
        <v>339</v>
      </c>
      <c r="E98" s="167" t="s">
        <v>313</v>
      </c>
      <c r="F98" s="2"/>
      <c r="G98" s="2">
        <v>0</v>
      </c>
      <c r="H98" s="2">
        <f t="shared" si="12"/>
        <v>0</v>
      </c>
      <c r="I98" s="2">
        <f>SUM(H97:H98)</f>
        <v>46.59</v>
      </c>
    </row>
    <row r="99" spans="1:9" x14ac:dyDescent="0.2">
      <c r="A99" s="2"/>
      <c r="B99" s="2"/>
      <c r="C99" s="2"/>
      <c r="D99" s="2"/>
      <c r="E99" s="2"/>
      <c r="F99" s="2"/>
      <c r="G99" s="2"/>
      <c r="H99" s="2"/>
    </row>
    <row r="100" spans="1:9" x14ac:dyDescent="0.2">
      <c r="A100" s="2"/>
      <c r="B100" s="2" t="s">
        <v>579</v>
      </c>
      <c r="C100" s="2">
        <v>1</v>
      </c>
      <c r="D100" s="2" t="s">
        <v>347</v>
      </c>
      <c r="E100" s="167" t="s">
        <v>313</v>
      </c>
      <c r="F100" s="2"/>
      <c r="G100" s="2">
        <v>63.99</v>
      </c>
      <c r="H100" s="2">
        <f>PRODUCT(G100,C100)</f>
        <v>63.99</v>
      </c>
    </row>
    <row r="101" spans="1:9" x14ac:dyDescent="0.2">
      <c r="A101" s="2"/>
      <c r="B101" s="2" t="s">
        <v>581</v>
      </c>
      <c r="C101" s="2">
        <v>1</v>
      </c>
      <c r="D101" s="2" t="s">
        <v>571</v>
      </c>
      <c r="E101" s="2" t="s">
        <v>580</v>
      </c>
      <c r="F101" s="2"/>
      <c r="G101" s="2">
        <v>0</v>
      </c>
      <c r="H101" s="2">
        <f t="shared" ref="H101:H103" si="13">PRODUCT(G101,C101)</f>
        <v>0</v>
      </c>
    </row>
    <row r="102" spans="1:9" x14ac:dyDescent="0.2">
      <c r="A102" s="2"/>
      <c r="B102" s="2"/>
      <c r="C102" s="2">
        <v>1</v>
      </c>
      <c r="D102" s="2" t="s">
        <v>350</v>
      </c>
      <c r="E102" s="167" t="s">
        <v>313</v>
      </c>
      <c r="F102" s="2"/>
      <c r="G102" s="2">
        <v>19.989999999999998</v>
      </c>
      <c r="H102" s="2">
        <f t="shared" si="13"/>
        <v>19.989999999999998</v>
      </c>
    </row>
    <row r="103" spans="1:9" x14ac:dyDescent="0.2">
      <c r="A103" s="2"/>
      <c r="B103" s="2"/>
      <c r="C103" s="2">
        <v>1</v>
      </c>
      <c r="D103" s="2" t="s">
        <v>339</v>
      </c>
      <c r="E103" s="167" t="s">
        <v>313</v>
      </c>
      <c r="F103" s="2"/>
      <c r="G103" s="2">
        <v>39.99</v>
      </c>
      <c r="H103" s="2">
        <f t="shared" si="13"/>
        <v>39.99</v>
      </c>
      <c r="I103" s="2">
        <f>SUM(H100:H103)</f>
        <v>123.97</v>
      </c>
    </row>
    <row r="104" spans="1:9" x14ac:dyDescent="0.2">
      <c r="H104" s="2"/>
    </row>
    <row r="105" spans="1:9" x14ac:dyDescent="0.2">
      <c r="H105" s="173"/>
    </row>
    <row r="106" spans="1:9" x14ac:dyDescent="0.2">
      <c r="A106" s="2" t="s">
        <v>582</v>
      </c>
      <c r="B106" s="2"/>
      <c r="C106" s="2">
        <v>2</v>
      </c>
      <c r="D106" s="2" t="s">
        <v>307</v>
      </c>
      <c r="E106" s="2" t="s">
        <v>308</v>
      </c>
      <c r="F106" s="2"/>
      <c r="G106" s="2">
        <v>0</v>
      </c>
      <c r="H106" s="2">
        <f>PRODUCT(G106,C106)</f>
        <v>0</v>
      </c>
      <c r="I106" s="3">
        <v>0</v>
      </c>
    </row>
    <row r="107" spans="1:9" x14ac:dyDescent="0.2">
      <c r="A107" s="2"/>
      <c r="B107" s="2"/>
      <c r="C107" s="2"/>
      <c r="D107" s="2"/>
      <c r="E107" s="2"/>
      <c r="F107" s="2"/>
      <c r="G107" s="2"/>
      <c r="H107" s="2"/>
    </row>
    <row r="108" spans="1:9" x14ac:dyDescent="0.2">
      <c r="A108" s="2"/>
      <c r="B108" s="2" t="s">
        <v>277</v>
      </c>
      <c r="C108" s="2">
        <v>1</v>
      </c>
      <c r="D108" s="2" t="s">
        <v>588</v>
      </c>
      <c r="E108" s="2" t="s">
        <v>308</v>
      </c>
      <c r="F108" s="2"/>
      <c r="G108" s="2">
        <v>0</v>
      </c>
      <c r="H108" s="2">
        <f t="shared" ref="H108:H109" si="14">PRODUCT(G108,C108)</f>
        <v>0</v>
      </c>
    </row>
    <row r="109" spans="1:9" x14ac:dyDescent="0.2">
      <c r="A109" s="2"/>
      <c r="B109" s="2"/>
      <c r="C109" s="2">
        <v>1</v>
      </c>
      <c r="D109" s="168" t="s">
        <v>589</v>
      </c>
      <c r="E109" s="168" t="s">
        <v>308</v>
      </c>
      <c r="F109" s="2"/>
      <c r="G109" s="2">
        <v>0</v>
      </c>
      <c r="H109" s="2">
        <f t="shared" si="14"/>
        <v>0</v>
      </c>
    </row>
    <row r="110" spans="1:9" x14ac:dyDescent="0.2">
      <c r="A110" s="2"/>
      <c r="B110" s="2"/>
      <c r="C110" s="168">
        <v>1</v>
      </c>
      <c r="D110" s="168" t="s">
        <v>591</v>
      </c>
      <c r="E110" s="168" t="s">
        <v>308</v>
      </c>
      <c r="F110" s="2"/>
      <c r="G110" s="168">
        <v>0</v>
      </c>
      <c r="H110" s="2">
        <v>0</v>
      </c>
      <c r="I110" s="2">
        <v>0</v>
      </c>
    </row>
    <row r="111" spans="1:9" x14ac:dyDescent="0.2">
      <c r="A111" s="2"/>
      <c r="B111" s="2"/>
      <c r="C111" s="2"/>
      <c r="D111" s="2"/>
      <c r="E111" s="2"/>
      <c r="F111" s="2"/>
      <c r="G111" s="2"/>
      <c r="H111" s="2"/>
    </row>
    <row r="112" spans="1:9" x14ac:dyDescent="0.2">
      <c r="A112" s="2" t="s">
        <v>583</v>
      </c>
      <c r="B112" s="2" t="s">
        <v>29</v>
      </c>
      <c r="C112" s="2">
        <v>1</v>
      </c>
      <c r="D112" s="2" t="s">
        <v>394</v>
      </c>
      <c r="E112" s="2" t="s">
        <v>308</v>
      </c>
      <c r="F112" s="2"/>
      <c r="G112" s="2">
        <v>0</v>
      </c>
      <c r="H112" s="2">
        <v>0</v>
      </c>
    </row>
    <row r="113" spans="1:9" x14ac:dyDescent="0.2">
      <c r="A113" s="2"/>
      <c r="B113" s="2"/>
      <c r="C113" s="2">
        <v>1</v>
      </c>
      <c r="D113" s="2" t="s">
        <v>350</v>
      </c>
      <c r="E113" s="2" t="s">
        <v>308</v>
      </c>
      <c r="F113" s="2"/>
      <c r="G113" s="2">
        <v>0</v>
      </c>
      <c r="H113" s="2">
        <v>0</v>
      </c>
    </row>
    <row r="114" spans="1:9" x14ac:dyDescent="0.2">
      <c r="A114" s="2"/>
      <c r="B114" s="2"/>
      <c r="C114" s="2">
        <v>1</v>
      </c>
      <c r="D114" s="2" t="s">
        <v>359</v>
      </c>
      <c r="E114" s="2" t="s">
        <v>308</v>
      </c>
      <c r="F114" s="2"/>
      <c r="G114" s="2">
        <v>0</v>
      </c>
      <c r="H114" s="2">
        <v>0</v>
      </c>
    </row>
    <row r="115" spans="1:9" x14ac:dyDescent="0.2">
      <c r="A115" s="2"/>
      <c r="B115" s="2"/>
      <c r="C115" s="2">
        <v>1</v>
      </c>
      <c r="D115" s="2" t="s">
        <v>414</v>
      </c>
      <c r="E115" s="2" t="s">
        <v>308</v>
      </c>
      <c r="F115" s="2"/>
      <c r="G115" s="2">
        <v>0</v>
      </c>
      <c r="H115" s="168">
        <v>0</v>
      </c>
      <c r="I115" s="2">
        <v>0</v>
      </c>
    </row>
    <row r="116" spans="1:9" x14ac:dyDescent="0.2">
      <c r="A116" s="2"/>
      <c r="B116" s="2"/>
      <c r="C116" s="2"/>
      <c r="D116" s="2"/>
      <c r="E116" s="2"/>
      <c r="F116" s="2"/>
      <c r="G116" s="2"/>
      <c r="H116" s="2"/>
    </row>
    <row r="117" spans="1:9" x14ac:dyDescent="0.2">
      <c r="A117" s="2" t="s">
        <v>584</v>
      </c>
      <c r="B117" s="2" t="s">
        <v>19</v>
      </c>
      <c r="C117" s="2">
        <v>1</v>
      </c>
      <c r="D117" s="2" t="s">
        <v>337</v>
      </c>
      <c r="E117" s="2" t="s">
        <v>308</v>
      </c>
      <c r="F117" s="2"/>
      <c r="G117" s="2">
        <v>0</v>
      </c>
      <c r="H117" s="2">
        <f>PRODUCT(G117,C117)</f>
        <v>0</v>
      </c>
    </row>
    <row r="118" spans="1:9" x14ac:dyDescent="0.2">
      <c r="A118" s="2"/>
      <c r="B118" s="2"/>
      <c r="C118" s="2">
        <v>1</v>
      </c>
      <c r="D118" s="2" t="s">
        <v>339</v>
      </c>
      <c r="E118" s="2" t="s">
        <v>308</v>
      </c>
      <c r="F118" s="2"/>
      <c r="G118" s="2">
        <v>0</v>
      </c>
      <c r="H118" s="2">
        <f t="shared" ref="H118:H134" si="15">PRODUCT(G118,C118)</f>
        <v>0</v>
      </c>
    </row>
    <row r="119" spans="1:9" x14ac:dyDescent="0.2">
      <c r="A119" s="2"/>
      <c r="B119" s="2"/>
      <c r="C119" s="2">
        <v>1</v>
      </c>
      <c r="D119" s="2" t="s">
        <v>414</v>
      </c>
      <c r="E119" s="2" t="s">
        <v>308</v>
      </c>
      <c r="F119" s="2"/>
      <c r="G119" s="2">
        <v>0</v>
      </c>
      <c r="H119" s="2">
        <f t="shared" si="15"/>
        <v>0</v>
      </c>
    </row>
    <row r="120" spans="1:9" x14ac:dyDescent="0.2">
      <c r="A120" s="2"/>
      <c r="B120" s="2"/>
      <c r="C120" s="2">
        <v>1</v>
      </c>
      <c r="D120" s="2" t="s">
        <v>585</v>
      </c>
      <c r="E120" s="2" t="s">
        <v>308</v>
      </c>
      <c r="F120" s="2"/>
      <c r="G120" s="2">
        <v>0</v>
      </c>
      <c r="H120" s="2">
        <f t="shared" si="15"/>
        <v>0</v>
      </c>
      <c r="I120" s="3">
        <v>0</v>
      </c>
    </row>
    <row r="121" spans="1:9" x14ac:dyDescent="0.2">
      <c r="A121" s="2"/>
      <c r="B121" s="2"/>
      <c r="C121" s="2"/>
      <c r="D121" s="2"/>
      <c r="E121" s="2"/>
      <c r="F121" s="2"/>
      <c r="G121" s="2"/>
      <c r="H121" s="2"/>
    </row>
    <row r="122" spans="1:9" x14ac:dyDescent="0.2">
      <c r="A122" s="2" t="s">
        <v>586</v>
      </c>
      <c r="B122" s="2" t="s">
        <v>14</v>
      </c>
      <c r="C122" s="2">
        <v>1</v>
      </c>
      <c r="D122" s="2" t="s">
        <v>588</v>
      </c>
      <c r="E122" s="2" t="s">
        <v>323</v>
      </c>
      <c r="F122" s="2"/>
      <c r="G122" s="2">
        <v>0</v>
      </c>
      <c r="H122" s="2">
        <f t="shared" si="15"/>
        <v>0</v>
      </c>
    </row>
    <row r="123" spans="1:9" x14ac:dyDescent="0.2">
      <c r="A123" s="2"/>
      <c r="B123" s="2"/>
      <c r="C123" s="2">
        <v>1</v>
      </c>
      <c r="D123" s="2" t="s">
        <v>589</v>
      </c>
      <c r="E123" s="2" t="s">
        <v>323</v>
      </c>
      <c r="F123" s="2"/>
      <c r="G123" s="2">
        <v>0</v>
      </c>
      <c r="H123" s="2">
        <f t="shared" si="15"/>
        <v>0</v>
      </c>
    </row>
    <row r="124" spans="1:9" x14ac:dyDescent="0.2">
      <c r="A124" s="2"/>
      <c r="B124" s="2"/>
      <c r="C124" s="2">
        <v>1</v>
      </c>
      <c r="D124" s="2" t="s">
        <v>590</v>
      </c>
      <c r="E124" s="2" t="s">
        <v>323</v>
      </c>
      <c r="F124" s="2"/>
      <c r="G124" s="2">
        <v>0</v>
      </c>
      <c r="H124" s="2">
        <f t="shared" si="15"/>
        <v>0</v>
      </c>
      <c r="I124" s="3">
        <v>0</v>
      </c>
    </row>
    <row r="125" spans="1:9" x14ac:dyDescent="0.2">
      <c r="A125" s="2"/>
      <c r="B125" s="2"/>
      <c r="C125" s="2"/>
      <c r="D125" s="2"/>
      <c r="E125" s="2"/>
      <c r="F125" s="2"/>
      <c r="G125" s="2"/>
      <c r="H125" s="2"/>
    </row>
    <row r="126" spans="1:9" x14ac:dyDescent="0.2">
      <c r="A126" s="2" t="s">
        <v>366</v>
      </c>
      <c r="B126" s="2" t="s">
        <v>24</v>
      </c>
      <c r="C126" s="2">
        <v>1</v>
      </c>
      <c r="D126" s="2" t="s">
        <v>363</v>
      </c>
      <c r="E126" s="2" t="s">
        <v>338</v>
      </c>
      <c r="F126" s="2"/>
      <c r="G126" s="2">
        <v>314.89999999999998</v>
      </c>
      <c r="H126" s="2">
        <f t="shared" si="15"/>
        <v>314.89999999999998</v>
      </c>
    </row>
    <row r="127" spans="1:9" x14ac:dyDescent="0.2">
      <c r="A127" s="2"/>
      <c r="B127" s="2"/>
      <c r="C127" s="2">
        <v>1</v>
      </c>
      <c r="D127" s="2" t="s">
        <v>592</v>
      </c>
      <c r="E127" s="2" t="s">
        <v>308</v>
      </c>
      <c r="F127" s="2"/>
      <c r="G127" s="2">
        <v>0</v>
      </c>
      <c r="H127" s="2">
        <f t="shared" si="15"/>
        <v>0</v>
      </c>
    </row>
    <row r="128" spans="1:9" x14ac:dyDescent="0.2">
      <c r="A128" s="2"/>
      <c r="B128" s="2"/>
      <c r="C128" s="2">
        <v>1</v>
      </c>
      <c r="D128" s="2" t="s">
        <v>593</v>
      </c>
      <c r="E128" s="2" t="s">
        <v>338</v>
      </c>
      <c r="F128" s="2"/>
      <c r="G128" s="2">
        <v>0</v>
      </c>
      <c r="H128" s="2">
        <f t="shared" si="15"/>
        <v>0</v>
      </c>
    </row>
    <row r="129" spans="1:9" x14ac:dyDescent="0.2">
      <c r="A129" s="2"/>
      <c r="B129" s="2"/>
      <c r="C129" s="2">
        <v>1</v>
      </c>
      <c r="D129" s="2" t="s">
        <v>393</v>
      </c>
      <c r="E129" s="2" t="s">
        <v>308</v>
      </c>
      <c r="F129" s="2"/>
      <c r="G129" s="2">
        <v>0</v>
      </c>
      <c r="H129" s="2">
        <f t="shared" si="15"/>
        <v>0</v>
      </c>
    </row>
    <row r="130" spans="1:9" x14ac:dyDescent="0.2">
      <c r="A130" s="2"/>
      <c r="B130" s="2"/>
      <c r="C130" s="2">
        <v>1</v>
      </c>
      <c r="D130" s="2" t="s">
        <v>364</v>
      </c>
      <c r="E130" s="2" t="s">
        <v>308</v>
      </c>
      <c r="F130" s="2"/>
      <c r="G130" s="2">
        <v>0</v>
      </c>
      <c r="H130" s="2">
        <f t="shared" si="15"/>
        <v>0</v>
      </c>
      <c r="I130" s="3">
        <v>314.89999999999998</v>
      </c>
    </row>
    <row r="131" spans="1:9" x14ac:dyDescent="0.2">
      <c r="A131" s="2"/>
      <c r="B131" s="2"/>
      <c r="C131" s="2"/>
      <c r="D131" s="2"/>
      <c r="E131" s="2"/>
      <c r="F131" s="2"/>
      <c r="G131" s="2"/>
      <c r="H131" s="2"/>
    </row>
    <row r="132" spans="1:9" x14ac:dyDescent="0.2">
      <c r="A132" s="2" t="s">
        <v>595</v>
      </c>
      <c r="B132" s="2" t="s">
        <v>594</v>
      </c>
      <c r="C132" s="2">
        <v>1</v>
      </c>
      <c r="D132" s="2" t="s">
        <v>596</v>
      </c>
      <c r="E132" s="2" t="s">
        <v>308</v>
      </c>
      <c r="F132" s="2"/>
      <c r="G132" s="2">
        <v>0</v>
      </c>
      <c r="H132" s="2">
        <f t="shared" si="15"/>
        <v>0</v>
      </c>
    </row>
    <row r="133" spans="1:9" x14ac:dyDescent="0.2">
      <c r="A133" s="2"/>
      <c r="B133" s="2"/>
      <c r="C133" s="2">
        <v>1</v>
      </c>
      <c r="D133" s="2" t="s">
        <v>597</v>
      </c>
      <c r="E133" s="2" t="s">
        <v>308</v>
      </c>
      <c r="F133" s="2"/>
      <c r="G133" s="2">
        <v>0</v>
      </c>
      <c r="H133" s="2">
        <f t="shared" si="15"/>
        <v>0</v>
      </c>
    </row>
    <row r="134" spans="1:9" x14ac:dyDescent="0.2">
      <c r="A134" s="2"/>
      <c r="B134" s="2"/>
      <c r="C134" s="2">
        <v>1</v>
      </c>
      <c r="D134" s="2" t="s">
        <v>598</v>
      </c>
      <c r="E134" s="2" t="s">
        <v>308</v>
      </c>
      <c r="F134" s="2"/>
      <c r="G134" s="2">
        <v>0</v>
      </c>
      <c r="H134" s="2">
        <f t="shared" si="15"/>
        <v>0</v>
      </c>
      <c r="I134" s="3">
        <v>0</v>
      </c>
    </row>
    <row r="135" spans="1:9" x14ac:dyDescent="0.2">
      <c r="H135" s="6">
        <f>SUM(I106:I134)</f>
        <v>314.89999999999998</v>
      </c>
    </row>
    <row r="137" spans="1:9" x14ac:dyDescent="0.2">
      <c r="A137" s="2" t="s">
        <v>599</v>
      </c>
      <c r="B137" s="2"/>
      <c r="C137" s="2">
        <v>2</v>
      </c>
      <c r="D137" s="2" t="s">
        <v>307</v>
      </c>
      <c r="E137" s="2" t="s">
        <v>308</v>
      </c>
      <c r="F137" s="2"/>
      <c r="G137" s="2">
        <v>0</v>
      </c>
      <c r="H137" s="2">
        <f>PRODUCT(G137,C137)</f>
        <v>0</v>
      </c>
      <c r="I137" s="3">
        <v>0</v>
      </c>
    </row>
    <row r="138" spans="1:9" x14ac:dyDescent="0.2">
      <c r="A138" s="2"/>
      <c r="B138" s="2"/>
      <c r="C138" s="2"/>
      <c r="D138" s="2"/>
      <c r="E138" s="2"/>
      <c r="F138" s="2"/>
      <c r="G138" s="2"/>
      <c r="H138" s="2"/>
    </row>
    <row r="139" spans="1:9" x14ac:dyDescent="0.2">
      <c r="A139" s="2"/>
      <c r="B139" s="2" t="s">
        <v>464</v>
      </c>
      <c r="C139" s="2">
        <v>1</v>
      </c>
      <c r="D139" s="2" t="s">
        <v>600</v>
      </c>
      <c r="E139" s="2" t="s">
        <v>313</v>
      </c>
      <c r="F139" s="2"/>
      <c r="G139" s="2">
        <v>0</v>
      </c>
      <c r="H139" s="2">
        <f t="shared" ref="H139:H140" si="16">PRODUCT(G139,C139)</f>
        <v>0</v>
      </c>
    </row>
    <row r="140" spans="1:9" x14ac:dyDescent="0.2">
      <c r="A140" s="2"/>
      <c r="B140" s="2"/>
      <c r="C140" s="2">
        <v>1</v>
      </c>
      <c r="D140" s="168" t="s">
        <v>465</v>
      </c>
      <c r="E140" s="168" t="s">
        <v>308</v>
      </c>
      <c r="F140" s="2"/>
      <c r="G140" s="2">
        <v>0</v>
      </c>
      <c r="H140" s="2">
        <f t="shared" si="16"/>
        <v>0</v>
      </c>
    </row>
    <row r="141" spans="1:9" x14ac:dyDescent="0.2">
      <c r="A141" s="2"/>
      <c r="B141" s="2"/>
      <c r="C141" s="168">
        <v>1</v>
      </c>
      <c r="D141" s="168" t="s">
        <v>551</v>
      </c>
      <c r="E141" s="168" t="s">
        <v>308</v>
      </c>
      <c r="F141" s="2"/>
      <c r="G141" s="168">
        <v>0</v>
      </c>
      <c r="H141" s="2">
        <v>0</v>
      </c>
    </row>
    <row r="142" spans="1:9" x14ac:dyDescent="0.2">
      <c r="A142" s="2"/>
      <c r="B142" s="2"/>
      <c r="C142" s="168">
        <v>1</v>
      </c>
      <c r="D142" s="168" t="s">
        <v>558</v>
      </c>
      <c r="E142" s="168" t="s">
        <v>308</v>
      </c>
      <c r="F142" s="2"/>
      <c r="G142" s="168">
        <v>0</v>
      </c>
      <c r="H142" s="2">
        <v>0</v>
      </c>
    </row>
    <row r="143" spans="1:9" x14ac:dyDescent="0.2">
      <c r="A143" s="2"/>
      <c r="B143" s="2"/>
      <c r="C143" s="168">
        <v>1</v>
      </c>
      <c r="D143" s="168" t="s">
        <v>468</v>
      </c>
      <c r="E143" s="2" t="s">
        <v>313</v>
      </c>
      <c r="F143" s="2"/>
      <c r="G143" s="168">
        <v>0</v>
      </c>
      <c r="H143" s="2">
        <v>0</v>
      </c>
      <c r="I143" s="3">
        <v>0</v>
      </c>
    </row>
    <row r="144" spans="1:9" x14ac:dyDescent="0.2">
      <c r="A144" s="2"/>
      <c r="B144" s="2"/>
      <c r="C144" s="2"/>
      <c r="D144" s="2"/>
      <c r="E144" s="2"/>
      <c r="F144" s="2"/>
      <c r="G144" s="2"/>
      <c r="H144" s="2"/>
    </row>
    <row r="145" spans="1:9" x14ac:dyDescent="0.2">
      <c r="A145" s="2" t="s">
        <v>602</v>
      </c>
      <c r="B145" s="2" t="s">
        <v>601</v>
      </c>
      <c r="C145" s="2">
        <v>1</v>
      </c>
      <c r="D145" s="2" t="s">
        <v>350</v>
      </c>
      <c r="E145" s="2" t="s">
        <v>308</v>
      </c>
      <c r="F145" s="2"/>
      <c r="G145" s="2">
        <v>0</v>
      </c>
      <c r="H145" s="2">
        <v>0</v>
      </c>
    </row>
    <row r="146" spans="1:9" x14ac:dyDescent="0.2">
      <c r="A146" s="2"/>
      <c r="B146" s="2"/>
      <c r="C146" s="2">
        <v>1</v>
      </c>
      <c r="D146" s="2" t="s">
        <v>394</v>
      </c>
      <c r="E146" s="2" t="s">
        <v>308</v>
      </c>
      <c r="F146" s="2"/>
      <c r="G146" s="2">
        <v>0</v>
      </c>
      <c r="H146" s="2">
        <v>0</v>
      </c>
    </row>
    <row r="147" spans="1:9" x14ac:dyDescent="0.2">
      <c r="A147" s="2"/>
      <c r="B147" s="2"/>
      <c r="C147" s="2">
        <v>1</v>
      </c>
      <c r="D147" s="2" t="s">
        <v>603</v>
      </c>
      <c r="E147" s="2" t="s">
        <v>605</v>
      </c>
      <c r="F147" s="2"/>
      <c r="G147" s="2">
        <v>0</v>
      </c>
      <c r="H147" s="2">
        <v>0</v>
      </c>
    </row>
    <row r="148" spans="1:9" x14ac:dyDescent="0.2">
      <c r="A148" s="2"/>
      <c r="B148" s="2"/>
      <c r="C148" s="2">
        <v>1</v>
      </c>
      <c r="D148" s="2" t="s">
        <v>604</v>
      </c>
      <c r="E148" s="2" t="s">
        <v>308</v>
      </c>
      <c r="F148" s="2"/>
      <c r="G148" s="2">
        <v>0</v>
      </c>
      <c r="H148" s="2">
        <v>0</v>
      </c>
    </row>
    <row r="149" spans="1:9" x14ac:dyDescent="0.2">
      <c r="A149" s="2"/>
      <c r="B149" s="2"/>
      <c r="C149" s="2">
        <v>1</v>
      </c>
      <c r="D149" s="2" t="s">
        <v>393</v>
      </c>
      <c r="E149" s="2" t="s">
        <v>308</v>
      </c>
      <c r="F149" s="2"/>
      <c r="G149" s="2">
        <v>0</v>
      </c>
      <c r="H149" s="2">
        <v>0</v>
      </c>
      <c r="I149" s="3">
        <v>0</v>
      </c>
    </row>
    <row r="150" spans="1:9" x14ac:dyDescent="0.2">
      <c r="A150" s="2"/>
      <c r="B150" s="2"/>
      <c r="C150" s="2"/>
      <c r="D150" s="2"/>
      <c r="E150" s="2"/>
      <c r="F150" s="2"/>
      <c r="G150" s="2"/>
      <c r="H150" s="2"/>
    </row>
    <row r="151" spans="1:9" x14ac:dyDescent="0.2">
      <c r="A151" s="2" t="s">
        <v>606</v>
      </c>
      <c r="B151" s="2" t="s">
        <v>464</v>
      </c>
      <c r="C151" s="2">
        <v>1</v>
      </c>
      <c r="D151" s="2" t="s">
        <v>600</v>
      </c>
      <c r="E151" s="2" t="s">
        <v>323</v>
      </c>
      <c r="F151" s="2"/>
      <c r="G151" s="2">
        <v>0</v>
      </c>
      <c r="H151" s="2">
        <f t="shared" ref="H151:H152" si="17">PRODUCT(G151,C151)</f>
        <v>0</v>
      </c>
    </row>
    <row r="152" spans="1:9" x14ac:dyDescent="0.2">
      <c r="A152" s="2"/>
      <c r="B152" s="2"/>
      <c r="C152" s="2">
        <v>1</v>
      </c>
      <c r="D152" s="168" t="s">
        <v>465</v>
      </c>
      <c r="E152" s="2" t="s">
        <v>323</v>
      </c>
      <c r="F152" s="2"/>
      <c r="G152" s="2">
        <v>0</v>
      </c>
      <c r="H152" s="2">
        <f t="shared" si="17"/>
        <v>0</v>
      </c>
    </row>
    <row r="153" spans="1:9" x14ac:dyDescent="0.2">
      <c r="A153" s="2"/>
      <c r="B153" s="2"/>
      <c r="C153" s="168">
        <v>1</v>
      </c>
      <c r="D153" s="168" t="s">
        <v>551</v>
      </c>
      <c r="E153" s="2" t="s">
        <v>323</v>
      </c>
      <c r="F153" s="2"/>
      <c r="G153" s="168">
        <v>0</v>
      </c>
      <c r="H153" s="2">
        <v>0</v>
      </c>
    </row>
    <row r="154" spans="1:9" x14ac:dyDescent="0.2">
      <c r="A154" s="2"/>
      <c r="B154" s="2"/>
      <c r="C154" s="168">
        <v>1</v>
      </c>
      <c r="D154" s="168" t="s">
        <v>558</v>
      </c>
      <c r="E154" s="2" t="s">
        <v>323</v>
      </c>
      <c r="F154" s="2"/>
      <c r="G154" s="168">
        <v>0</v>
      </c>
      <c r="H154" s="2">
        <v>0</v>
      </c>
    </row>
    <row r="155" spans="1:9" x14ac:dyDescent="0.2">
      <c r="A155" s="2"/>
      <c r="B155" s="2"/>
      <c r="C155" s="168">
        <v>1</v>
      </c>
      <c r="D155" s="168" t="s">
        <v>468</v>
      </c>
      <c r="E155" s="2" t="s">
        <v>323</v>
      </c>
      <c r="F155" s="2"/>
      <c r="G155" s="168">
        <v>0</v>
      </c>
      <c r="H155" s="2">
        <v>0</v>
      </c>
      <c r="I155" s="3">
        <v>0</v>
      </c>
    </row>
    <row r="156" spans="1:9" x14ac:dyDescent="0.2">
      <c r="A156" s="2"/>
      <c r="B156" s="2"/>
      <c r="C156" s="2"/>
      <c r="D156" s="2"/>
      <c r="E156" s="2"/>
      <c r="F156" s="2"/>
      <c r="G156" s="2"/>
      <c r="H156" s="2"/>
    </row>
    <row r="157" spans="1:9" x14ac:dyDescent="0.2">
      <c r="A157" s="2" t="s">
        <v>358</v>
      </c>
      <c r="B157" s="2" t="s">
        <v>22</v>
      </c>
      <c r="C157" s="2">
        <v>1</v>
      </c>
      <c r="D157" s="2" t="s">
        <v>465</v>
      </c>
      <c r="E157" s="2" t="s">
        <v>308</v>
      </c>
      <c r="F157" s="2"/>
      <c r="G157" s="2">
        <v>0</v>
      </c>
      <c r="H157" s="2">
        <v>0</v>
      </c>
    </row>
    <row r="158" spans="1:9" x14ac:dyDescent="0.2">
      <c r="A158" s="2"/>
      <c r="B158" s="2"/>
      <c r="C158" s="168">
        <v>1</v>
      </c>
      <c r="D158" s="168" t="s">
        <v>551</v>
      </c>
      <c r="E158" s="2" t="s">
        <v>308</v>
      </c>
      <c r="F158" s="2"/>
      <c r="G158" s="2">
        <v>0</v>
      </c>
      <c r="H158" s="2">
        <v>0</v>
      </c>
    </row>
    <row r="159" spans="1:9" x14ac:dyDescent="0.2">
      <c r="A159" s="2"/>
      <c r="B159" s="2"/>
      <c r="C159" s="168">
        <v>1</v>
      </c>
      <c r="D159" s="168" t="s">
        <v>607</v>
      </c>
      <c r="E159" s="2" t="s">
        <v>308</v>
      </c>
      <c r="F159" s="2"/>
      <c r="G159" s="2">
        <v>0</v>
      </c>
      <c r="H159" s="2">
        <v>0</v>
      </c>
    </row>
    <row r="160" spans="1:9" x14ac:dyDescent="0.2">
      <c r="A160" s="2"/>
      <c r="B160" s="2"/>
      <c r="C160" s="168">
        <v>1</v>
      </c>
      <c r="D160" s="168" t="s">
        <v>608</v>
      </c>
      <c r="E160" s="2" t="s">
        <v>308</v>
      </c>
      <c r="F160" s="2"/>
      <c r="G160" s="2">
        <v>0</v>
      </c>
      <c r="H160" s="2">
        <v>0</v>
      </c>
    </row>
    <row r="161" spans="1:9" x14ac:dyDescent="0.2">
      <c r="A161" s="2"/>
      <c r="B161" s="2"/>
      <c r="C161" s="168">
        <v>1</v>
      </c>
      <c r="D161" s="168" t="s">
        <v>609</v>
      </c>
      <c r="E161" s="2" t="s">
        <v>308</v>
      </c>
      <c r="F161" s="2"/>
      <c r="G161" s="2">
        <v>0</v>
      </c>
      <c r="H161" s="2">
        <v>0</v>
      </c>
    </row>
    <row r="162" spans="1:9" x14ac:dyDescent="0.2">
      <c r="A162" s="2"/>
      <c r="B162" s="2"/>
      <c r="C162" s="168">
        <v>1</v>
      </c>
      <c r="D162" s="168" t="s">
        <v>610</v>
      </c>
      <c r="E162" s="2" t="s">
        <v>308</v>
      </c>
      <c r="F162" s="2"/>
      <c r="G162" s="2">
        <v>0</v>
      </c>
      <c r="H162" s="2">
        <v>0</v>
      </c>
    </row>
    <row r="163" spans="1:9" x14ac:dyDescent="0.2">
      <c r="A163" s="2"/>
      <c r="B163" s="2"/>
      <c r="C163" s="168">
        <v>1</v>
      </c>
      <c r="D163" s="168" t="s">
        <v>611</v>
      </c>
      <c r="E163" s="2" t="s">
        <v>308</v>
      </c>
      <c r="F163" s="2"/>
      <c r="G163" s="2">
        <v>0</v>
      </c>
      <c r="H163" s="2">
        <v>0</v>
      </c>
      <c r="I163" s="2">
        <v>0</v>
      </c>
    </row>
    <row r="164" spans="1:9" x14ac:dyDescent="0.2">
      <c r="H164" s="2">
        <f>SUM(I137:I163)</f>
        <v>0</v>
      </c>
    </row>
    <row r="166" spans="1:9" x14ac:dyDescent="0.2">
      <c r="A166" s="2" t="s">
        <v>612</v>
      </c>
      <c r="B166" s="2"/>
      <c r="C166" s="2">
        <v>2</v>
      </c>
      <c r="D166" s="2" t="s">
        <v>307</v>
      </c>
      <c r="E166" s="2" t="s">
        <v>308</v>
      </c>
      <c r="F166" s="2"/>
      <c r="G166" s="2">
        <v>0</v>
      </c>
      <c r="H166" s="2">
        <f>PRODUCT(G166,C166)</f>
        <v>0</v>
      </c>
      <c r="I166" s="3">
        <v>0</v>
      </c>
    </row>
    <row r="167" spans="1:9" x14ac:dyDescent="0.2">
      <c r="A167" s="2"/>
      <c r="B167" s="2"/>
      <c r="C167" s="2"/>
      <c r="D167" s="2"/>
      <c r="E167" s="2"/>
      <c r="F167" s="2"/>
      <c r="G167" s="2"/>
      <c r="H167" s="2"/>
    </row>
    <row r="168" spans="1:9" x14ac:dyDescent="0.2">
      <c r="A168" s="2"/>
      <c r="B168" s="2" t="s">
        <v>625</v>
      </c>
      <c r="C168" s="2">
        <v>1</v>
      </c>
      <c r="D168" s="2" t="s">
        <v>350</v>
      </c>
      <c r="E168" s="167" t="s">
        <v>313</v>
      </c>
      <c r="F168" s="2"/>
      <c r="G168" s="2">
        <v>17.98</v>
      </c>
      <c r="H168" s="2">
        <f t="shared" ref="H168:H197" si="18">PRODUCT(G168,C168)</f>
        <v>17.98</v>
      </c>
    </row>
    <row r="169" spans="1:9" x14ac:dyDescent="0.2">
      <c r="A169" s="2"/>
      <c r="B169" s="2"/>
      <c r="C169" s="2">
        <v>1</v>
      </c>
      <c r="D169" s="168" t="s">
        <v>429</v>
      </c>
      <c r="E169" s="169" t="s">
        <v>313</v>
      </c>
      <c r="F169" s="2"/>
      <c r="G169" s="2">
        <v>38.979999999999997</v>
      </c>
      <c r="H169" s="2">
        <f t="shared" si="18"/>
        <v>38.979999999999997</v>
      </c>
    </row>
    <row r="170" spans="1:9" x14ac:dyDescent="0.2">
      <c r="A170" s="2"/>
      <c r="B170" s="2"/>
      <c r="C170" s="168">
        <v>1</v>
      </c>
      <c r="D170" s="168" t="s">
        <v>614</v>
      </c>
      <c r="E170" s="169" t="s">
        <v>313</v>
      </c>
      <c r="F170" s="2"/>
      <c r="G170" s="168">
        <v>32.99</v>
      </c>
      <c r="H170" s="2">
        <f t="shared" si="18"/>
        <v>32.99</v>
      </c>
    </row>
    <row r="171" spans="1:9" x14ac:dyDescent="0.2">
      <c r="A171" s="2"/>
      <c r="B171" s="2"/>
      <c r="C171" s="168">
        <v>1</v>
      </c>
      <c r="D171" s="168" t="s">
        <v>615</v>
      </c>
      <c r="E171" s="167" t="s">
        <v>313</v>
      </c>
      <c r="F171" s="2"/>
      <c r="G171" s="168">
        <v>9.99</v>
      </c>
      <c r="H171" s="2">
        <f t="shared" si="18"/>
        <v>9.99</v>
      </c>
    </row>
    <row r="172" spans="1:9" x14ac:dyDescent="0.2">
      <c r="A172" s="2"/>
      <c r="B172" s="2"/>
      <c r="C172" s="168">
        <v>1</v>
      </c>
      <c r="D172" s="168" t="s">
        <v>587</v>
      </c>
      <c r="E172" s="167" t="s">
        <v>313</v>
      </c>
      <c r="F172" s="2"/>
      <c r="G172" s="168">
        <v>21.99</v>
      </c>
      <c r="H172" s="2">
        <f t="shared" si="18"/>
        <v>21.99</v>
      </c>
    </row>
    <row r="173" spans="1:9" x14ac:dyDescent="0.2">
      <c r="A173" s="2"/>
      <c r="B173" s="2"/>
      <c r="C173" s="168">
        <v>1</v>
      </c>
      <c r="D173" s="168" t="s">
        <v>616</v>
      </c>
      <c r="E173" s="2" t="s">
        <v>308</v>
      </c>
      <c r="F173" s="2"/>
      <c r="G173" s="168">
        <v>0</v>
      </c>
      <c r="H173" s="2">
        <f t="shared" si="18"/>
        <v>0</v>
      </c>
      <c r="I173" s="2">
        <f>SUM(H168:H173)</f>
        <v>121.92999999999998</v>
      </c>
    </row>
    <row r="174" spans="1:9" x14ac:dyDescent="0.2">
      <c r="A174" s="2"/>
      <c r="B174" s="2"/>
      <c r="C174" s="2"/>
      <c r="D174" s="2"/>
      <c r="E174" s="2"/>
      <c r="F174" s="2"/>
      <c r="G174" s="2"/>
      <c r="H174" s="2"/>
    </row>
    <row r="175" spans="1:9" x14ac:dyDescent="0.2">
      <c r="A175" s="2" t="s">
        <v>617</v>
      </c>
      <c r="B175" s="2" t="s">
        <v>30</v>
      </c>
      <c r="C175" s="2">
        <v>1</v>
      </c>
      <c r="D175" s="2" t="s">
        <v>394</v>
      </c>
      <c r="E175" s="2" t="s">
        <v>308</v>
      </c>
      <c r="F175" s="2"/>
      <c r="G175" s="2">
        <v>0</v>
      </c>
      <c r="H175" s="2">
        <f t="shared" si="18"/>
        <v>0</v>
      </c>
    </row>
    <row r="176" spans="1:9" x14ac:dyDescent="0.2">
      <c r="A176" s="2"/>
      <c r="B176" s="2"/>
      <c r="C176" s="2">
        <v>1</v>
      </c>
      <c r="D176" s="2" t="s">
        <v>350</v>
      </c>
      <c r="E176" s="2" t="s">
        <v>308</v>
      </c>
      <c r="F176" s="2"/>
      <c r="G176" s="2">
        <v>0</v>
      </c>
      <c r="H176" s="2">
        <f t="shared" si="18"/>
        <v>0</v>
      </c>
    </row>
    <row r="177" spans="1:9" x14ac:dyDescent="0.2">
      <c r="A177" s="2"/>
      <c r="B177" s="2"/>
      <c r="C177" s="2">
        <v>1</v>
      </c>
      <c r="D177" s="2" t="s">
        <v>618</v>
      </c>
      <c r="E177" s="2" t="s">
        <v>308</v>
      </c>
      <c r="F177" s="2"/>
      <c r="G177" s="2">
        <v>0</v>
      </c>
      <c r="H177" s="2">
        <f t="shared" si="18"/>
        <v>0</v>
      </c>
      <c r="I177" s="2">
        <v>0</v>
      </c>
    </row>
    <row r="178" spans="1:9" x14ac:dyDescent="0.2">
      <c r="A178" s="2"/>
      <c r="B178" s="2"/>
      <c r="C178" s="2"/>
      <c r="D178" s="2"/>
      <c r="E178" s="2"/>
      <c r="F178" s="2"/>
      <c r="G178" s="2"/>
      <c r="H178" s="2"/>
    </row>
    <row r="179" spans="1:9" x14ac:dyDescent="0.2">
      <c r="A179" s="2" t="s">
        <v>624</v>
      </c>
      <c r="B179" s="2" t="s">
        <v>21</v>
      </c>
      <c r="C179" s="2">
        <v>1</v>
      </c>
      <c r="D179" s="2" t="s">
        <v>619</v>
      </c>
      <c r="E179" s="2" t="s">
        <v>308</v>
      </c>
      <c r="F179" s="2"/>
      <c r="G179" s="2">
        <v>0</v>
      </c>
      <c r="H179" s="2">
        <f t="shared" si="18"/>
        <v>0</v>
      </c>
    </row>
    <row r="180" spans="1:9" x14ac:dyDescent="0.2">
      <c r="A180" s="2"/>
      <c r="B180" s="2"/>
      <c r="C180" s="2">
        <v>1</v>
      </c>
      <c r="D180" s="2" t="s">
        <v>620</v>
      </c>
      <c r="E180" s="2" t="s">
        <v>308</v>
      </c>
      <c r="F180" s="2"/>
      <c r="G180" s="2">
        <v>0</v>
      </c>
      <c r="H180" s="2">
        <f t="shared" si="18"/>
        <v>0</v>
      </c>
    </row>
    <row r="181" spans="1:9" x14ac:dyDescent="0.2">
      <c r="A181" s="2"/>
      <c r="B181" s="2"/>
      <c r="C181" s="2">
        <v>1</v>
      </c>
      <c r="D181" s="2" t="s">
        <v>621</v>
      </c>
      <c r="E181" s="2" t="s">
        <v>308</v>
      </c>
      <c r="F181" s="2"/>
      <c r="G181" s="2">
        <v>0</v>
      </c>
      <c r="H181" s="2">
        <f t="shared" si="18"/>
        <v>0</v>
      </c>
    </row>
    <row r="182" spans="1:9" x14ac:dyDescent="0.2">
      <c r="A182" s="2"/>
      <c r="B182" s="2"/>
      <c r="C182" s="2">
        <v>1</v>
      </c>
      <c r="D182" s="2" t="s">
        <v>622</v>
      </c>
      <c r="E182" s="2" t="s">
        <v>493</v>
      </c>
      <c r="F182" s="2"/>
      <c r="G182" s="2">
        <v>0</v>
      </c>
      <c r="H182" s="2">
        <f t="shared" si="18"/>
        <v>0</v>
      </c>
    </row>
    <row r="183" spans="1:9" x14ac:dyDescent="0.2">
      <c r="A183" s="2"/>
      <c r="B183" s="2"/>
      <c r="C183" s="2">
        <v>1</v>
      </c>
      <c r="D183" s="2" t="s">
        <v>508</v>
      </c>
      <c r="E183" s="2" t="s">
        <v>308</v>
      </c>
      <c r="F183" s="2"/>
      <c r="G183" s="2">
        <v>0</v>
      </c>
      <c r="H183" s="2">
        <f t="shared" si="18"/>
        <v>0</v>
      </c>
    </row>
    <row r="184" spans="1:9" x14ac:dyDescent="0.2">
      <c r="A184" s="2"/>
      <c r="B184" s="2"/>
      <c r="C184" s="2">
        <v>1</v>
      </c>
      <c r="D184" s="2" t="s">
        <v>623</v>
      </c>
      <c r="E184" s="2" t="s">
        <v>313</v>
      </c>
      <c r="F184" s="2"/>
      <c r="G184" s="2">
        <v>4.74</v>
      </c>
      <c r="H184" s="2">
        <f t="shared" si="18"/>
        <v>4.74</v>
      </c>
      <c r="I184" s="2">
        <f>4.74</f>
        <v>4.74</v>
      </c>
    </row>
    <row r="185" spans="1:9" x14ac:dyDescent="0.2">
      <c r="A185" s="2"/>
      <c r="B185" s="2"/>
      <c r="C185" s="2"/>
      <c r="D185" s="2"/>
      <c r="E185" s="2"/>
      <c r="F185" s="2"/>
      <c r="G185" s="2"/>
      <c r="H185" s="2"/>
    </row>
    <row r="186" spans="1:9" x14ac:dyDescent="0.2">
      <c r="A186" s="2" t="s">
        <v>624</v>
      </c>
      <c r="B186" s="2" t="s">
        <v>625</v>
      </c>
      <c r="C186" s="2">
        <v>1</v>
      </c>
      <c r="D186" s="2" t="s">
        <v>350</v>
      </c>
      <c r="E186" s="2" t="s">
        <v>323</v>
      </c>
      <c r="F186" s="2"/>
      <c r="G186" s="2">
        <v>0</v>
      </c>
      <c r="H186" s="2">
        <f t="shared" ref="H186:H191" si="19">PRODUCT(G186,C186)</f>
        <v>0</v>
      </c>
    </row>
    <row r="187" spans="1:9" x14ac:dyDescent="0.2">
      <c r="A187" s="2"/>
      <c r="B187" s="2"/>
      <c r="C187" s="2">
        <v>1</v>
      </c>
      <c r="D187" s="168" t="s">
        <v>429</v>
      </c>
      <c r="E187" s="2" t="s">
        <v>323</v>
      </c>
      <c r="F187" s="2"/>
      <c r="G187" s="2">
        <v>0</v>
      </c>
      <c r="H187" s="2">
        <f t="shared" si="19"/>
        <v>0</v>
      </c>
    </row>
    <row r="188" spans="1:9" x14ac:dyDescent="0.2">
      <c r="A188" s="2"/>
      <c r="B188" s="2"/>
      <c r="C188" s="168">
        <v>1</v>
      </c>
      <c r="D188" s="168" t="s">
        <v>614</v>
      </c>
      <c r="E188" s="2" t="s">
        <v>323</v>
      </c>
      <c r="F188" s="2"/>
      <c r="G188" s="168">
        <v>0</v>
      </c>
      <c r="H188" s="2">
        <f t="shared" si="19"/>
        <v>0</v>
      </c>
    </row>
    <row r="189" spans="1:9" x14ac:dyDescent="0.2">
      <c r="A189" s="2"/>
      <c r="B189" s="2"/>
      <c r="C189" s="168">
        <v>1</v>
      </c>
      <c r="D189" s="168" t="s">
        <v>615</v>
      </c>
      <c r="E189" s="2" t="s">
        <v>323</v>
      </c>
      <c r="F189" s="2"/>
      <c r="G189" s="168">
        <v>0</v>
      </c>
      <c r="H189" s="2">
        <f t="shared" si="19"/>
        <v>0</v>
      </c>
    </row>
    <row r="190" spans="1:9" x14ac:dyDescent="0.2">
      <c r="A190" s="2"/>
      <c r="B190" s="2"/>
      <c r="C190" s="168">
        <v>1</v>
      </c>
      <c r="D190" s="168" t="s">
        <v>587</v>
      </c>
      <c r="E190" s="2" t="s">
        <v>323</v>
      </c>
      <c r="F190" s="2"/>
      <c r="G190" s="168">
        <v>0</v>
      </c>
      <c r="H190" s="2">
        <f t="shared" si="19"/>
        <v>0</v>
      </c>
    </row>
    <row r="191" spans="1:9" x14ac:dyDescent="0.2">
      <c r="A191" s="2"/>
      <c r="B191" s="2"/>
      <c r="C191" s="168">
        <v>1</v>
      </c>
      <c r="D191" s="168" t="s">
        <v>616</v>
      </c>
      <c r="E191" s="2" t="s">
        <v>323</v>
      </c>
      <c r="F191" s="2"/>
      <c r="G191" s="168">
        <v>0</v>
      </c>
      <c r="H191" s="2">
        <f t="shared" si="19"/>
        <v>0</v>
      </c>
      <c r="I191" s="3">
        <f>SUM(H186:H191)</f>
        <v>0</v>
      </c>
    </row>
    <row r="192" spans="1:9" x14ac:dyDescent="0.2">
      <c r="A192" s="2"/>
      <c r="B192" s="2"/>
      <c r="C192" s="2"/>
      <c r="D192" s="2"/>
      <c r="E192" s="2"/>
      <c r="F192" s="2"/>
      <c r="G192" s="2"/>
      <c r="H192" s="2"/>
    </row>
    <row r="193" spans="1:9" x14ac:dyDescent="0.2">
      <c r="A193" s="2" t="s">
        <v>559</v>
      </c>
      <c r="B193" s="2" t="s">
        <v>626</v>
      </c>
      <c r="C193" s="2">
        <v>1</v>
      </c>
      <c r="D193" s="2" t="s">
        <v>596</v>
      </c>
      <c r="E193" s="167" t="s">
        <v>313</v>
      </c>
      <c r="F193" s="2"/>
      <c r="G193" s="2">
        <v>32.99</v>
      </c>
      <c r="H193" s="2">
        <f t="shared" si="18"/>
        <v>32.99</v>
      </c>
    </row>
    <row r="194" spans="1:9" x14ac:dyDescent="0.2">
      <c r="A194" s="2"/>
      <c r="B194" s="2"/>
      <c r="C194" s="2">
        <v>1</v>
      </c>
      <c r="D194" s="2" t="s">
        <v>618</v>
      </c>
      <c r="E194" s="2" t="s">
        <v>313</v>
      </c>
      <c r="F194" s="2"/>
      <c r="G194" s="2">
        <v>21.88</v>
      </c>
      <c r="H194" s="2">
        <f t="shared" si="18"/>
        <v>21.88</v>
      </c>
    </row>
    <row r="195" spans="1:9" x14ac:dyDescent="0.2">
      <c r="A195" s="2"/>
      <c r="B195" s="2"/>
      <c r="C195" s="2">
        <v>1</v>
      </c>
      <c r="D195" s="2" t="s">
        <v>393</v>
      </c>
      <c r="E195" s="2" t="s">
        <v>627</v>
      </c>
      <c r="F195" s="2"/>
      <c r="G195" s="2">
        <v>0</v>
      </c>
      <c r="H195" s="168">
        <f t="shared" si="18"/>
        <v>0</v>
      </c>
    </row>
    <row r="196" spans="1:9" x14ac:dyDescent="0.2">
      <c r="A196" s="2"/>
      <c r="B196" s="2"/>
      <c r="C196" s="2">
        <v>1</v>
      </c>
      <c r="D196" s="2" t="s">
        <v>587</v>
      </c>
      <c r="E196" s="167" t="s">
        <v>631</v>
      </c>
      <c r="F196" s="2"/>
      <c r="G196" s="2">
        <v>24.99</v>
      </c>
      <c r="H196" s="168">
        <f t="shared" si="18"/>
        <v>24.99</v>
      </c>
    </row>
    <row r="197" spans="1:9" x14ac:dyDescent="0.2">
      <c r="A197" s="2"/>
      <c r="B197" s="2"/>
      <c r="C197" s="2">
        <v>1</v>
      </c>
      <c r="D197" s="2" t="s">
        <v>628</v>
      </c>
      <c r="E197" s="167" t="s">
        <v>632</v>
      </c>
      <c r="F197" s="2"/>
      <c r="G197" s="2">
        <v>14.44</v>
      </c>
      <c r="H197" s="168">
        <f t="shared" si="18"/>
        <v>14.44</v>
      </c>
    </row>
    <row r="198" spans="1:9" x14ac:dyDescent="0.2">
      <c r="A198" s="2"/>
      <c r="B198" s="2"/>
      <c r="C198" s="2">
        <v>1</v>
      </c>
      <c r="D198" s="2" t="s">
        <v>629</v>
      </c>
      <c r="E198" s="2" t="s">
        <v>502</v>
      </c>
      <c r="F198" s="2"/>
      <c r="G198" s="2">
        <v>0</v>
      </c>
      <c r="H198" s="2">
        <v>0</v>
      </c>
    </row>
    <row r="199" spans="1:9" x14ac:dyDescent="0.2">
      <c r="A199" s="2"/>
      <c r="B199" s="2"/>
      <c r="C199" s="2">
        <v>1</v>
      </c>
      <c r="D199" s="2" t="s">
        <v>630</v>
      </c>
      <c r="E199" s="2" t="s">
        <v>502</v>
      </c>
      <c r="F199" s="2"/>
      <c r="G199" s="2">
        <v>0</v>
      </c>
      <c r="H199" s="2">
        <v>0</v>
      </c>
      <c r="I199" s="3">
        <f>SUM(H193:H199)</f>
        <v>94.3</v>
      </c>
    </row>
    <row r="200" spans="1:9" x14ac:dyDescent="0.2">
      <c r="H200" s="2">
        <f>SUM(I166:I199)</f>
        <v>220.96999999999997</v>
      </c>
    </row>
  </sheetData>
  <hyperlinks>
    <hyperlink ref="E7" r:id="rId1" xr:uid="{2FD06777-EA4D-4949-AB4E-ECCC21BAE82F}"/>
    <hyperlink ref="E6" r:id="rId2" xr:uid="{42E3C2DE-6754-C349-BA75-681796B61A8B}"/>
    <hyperlink ref="E10" r:id="rId3" xr:uid="{3ABC8E60-27BD-5641-AE1A-5F1514EC5A5F}"/>
    <hyperlink ref="E11" r:id="rId4" xr:uid="{4D1432F4-57BC-C74E-864B-9B087F1E2CFD}"/>
    <hyperlink ref="E12" r:id="rId5" xr:uid="{801A1B3C-BCB8-0740-9BE5-C92E3AA910DF}"/>
    <hyperlink ref="E14" r:id="rId6" xr:uid="{C9AEBDAC-C761-114B-B63C-C41F197E87F7}"/>
    <hyperlink ref="E22" r:id="rId7" xr:uid="{98DDA5B2-1004-E340-A989-2A40BDE0FAF9}"/>
    <hyperlink ref="E47" r:id="rId8" xr:uid="{FEC4147B-6009-B646-B301-121423259842}"/>
    <hyperlink ref="E46" r:id="rId9" xr:uid="{CBA2503D-565A-8840-BB47-12C49C00460D}"/>
    <hyperlink ref="E64" r:id="rId10" xr:uid="{06BAC318-8EEE-B347-9CF6-4638EE99D14E}"/>
    <hyperlink ref="E50" r:id="rId11" xr:uid="{41D1DF0E-AAC0-ED44-9742-D4A2E8318C9F}"/>
    <hyperlink ref="E51" r:id="rId12" xr:uid="{D0E9C18C-542B-1841-BCB5-D4B0EB7EFDB9}"/>
    <hyperlink ref="E54" r:id="rId13" xr:uid="{4760B75C-CE79-A34A-8C44-1BFA5073119D}"/>
    <hyperlink ref="E52" r:id="rId14" xr:uid="{1FB23E9D-FC2C-E342-B0BE-A0B470442CCB}"/>
    <hyperlink ref="E100" r:id="rId15" xr:uid="{C3164452-E987-8544-A4F5-76F63D99530F}"/>
    <hyperlink ref="E102" r:id="rId16" xr:uid="{78843330-7CF1-F643-89EF-477631C6C163}"/>
    <hyperlink ref="E103" r:id="rId17" xr:uid="{E5FE93B8-C24D-2B40-B44E-BFE067730A68}"/>
    <hyperlink ref="E97" r:id="rId18" xr:uid="{2F589DEC-9E0A-F84E-A798-33451D9BF056}"/>
    <hyperlink ref="E98" r:id="rId19" xr:uid="{288C9D34-61BA-E74A-9B19-38FF30AA94E3}"/>
    <hyperlink ref="E168" r:id="rId20" xr:uid="{7B61EEAF-2C22-CF40-A9DA-B8568EF1E27C}"/>
    <hyperlink ref="E169" r:id="rId21" xr:uid="{82AB70A5-74D4-2B40-9111-9D7EE08EB715}"/>
    <hyperlink ref="E170" r:id="rId22" xr:uid="{466DD962-2D2F-244E-A0CA-AA3BD4ACB8B9}"/>
    <hyperlink ref="E171" r:id="rId23" xr:uid="{1AB7C246-0303-1C48-87A4-C67C74EA91DA}"/>
    <hyperlink ref="E172" r:id="rId24" xr:uid="{5AA3EA2A-933F-B44F-A0F4-F34107F0B840}"/>
    <hyperlink ref="E193" r:id="rId25" xr:uid="{D4A37873-9802-9346-81C1-E514EBBDE7E0}"/>
    <hyperlink ref="E196" r:id="rId26" xr:uid="{8E6D65DD-3FBF-7446-A19C-9E4D06B3F5D8}"/>
    <hyperlink ref="E197" r:id="rId27" xr:uid="{AD1CD408-111B-1240-9C4C-A67300AFDA2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1453D-F309-D648-BF62-22F1EB25644E}">
  <dimension ref="A1:I158"/>
  <sheetViews>
    <sheetView tabSelected="1" topLeftCell="A86" workbookViewId="0">
      <selection activeCell="D93" sqref="D93"/>
    </sheetView>
  </sheetViews>
  <sheetFormatPr baseColWidth="10" defaultRowHeight="15" x14ac:dyDescent="0.2"/>
  <cols>
    <col min="1" max="1" width="15.83203125" bestFit="1" customWidth="1"/>
    <col min="2" max="2" width="15.1640625" bestFit="1" customWidth="1"/>
    <col min="4" max="4" width="14.6640625" bestFit="1" customWidth="1"/>
  </cols>
  <sheetData>
    <row r="1" spans="1:9" ht="16" x14ac:dyDescent="0.2">
      <c r="A1" s="165" t="s">
        <v>149</v>
      </c>
      <c r="B1" s="165" t="s">
        <v>38</v>
      </c>
      <c r="C1" s="165" t="s">
        <v>301</v>
      </c>
      <c r="D1" s="165" t="s">
        <v>302</v>
      </c>
      <c r="E1" s="165" t="s">
        <v>303</v>
      </c>
      <c r="F1" s="165" t="s">
        <v>304</v>
      </c>
      <c r="G1" s="165" t="s">
        <v>305</v>
      </c>
      <c r="H1" s="165" t="s">
        <v>215</v>
      </c>
    </row>
    <row r="2" spans="1:9" x14ac:dyDescent="0.2">
      <c r="A2" s="2" t="s">
        <v>506</v>
      </c>
      <c r="B2" s="2"/>
      <c r="C2" s="2">
        <v>2</v>
      </c>
      <c r="D2" s="2" t="s">
        <v>410</v>
      </c>
      <c r="E2" s="2" t="s">
        <v>308</v>
      </c>
      <c r="F2" s="2"/>
      <c r="G2" s="2">
        <v>0</v>
      </c>
      <c r="H2" s="2">
        <f>PRODUCT(G2,C2)</f>
        <v>0</v>
      </c>
    </row>
    <row r="3" spans="1:9" x14ac:dyDescent="0.2">
      <c r="A3" s="2"/>
      <c r="B3" s="2"/>
      <c r="C3" s="2">
        <v>2</v>
      </c>
      <c r="D3" s="2" t="s">
        <v>411</v>
      </c>
      <c r="E3" s="2" t="s">
        <v>308</v>
      </c>
      <c r="F3" s="2"/>
      <c r="G3" s="2">
        <v>0</v>
      </c>
      <c r="H3" s="2">
        <f t="shared" ref="H3:H66" si="0">PRODUCT(G3,C3)</f>
        <v>0</v>
      </c>
      <c r="I3" s="3">
        <v>0</v>
      </c>
    </row>
    <row r="4" spans="1:9" x14ac:dyDescent="0.2">
      <c r="A4" s="2"/>
      <c r="B4" s="2"/>
      <c r="C4" s="2"/>
      <c r="D4" s="2"/>
      <c r="E4" s="2"/>
      <c r="F4" s="2"/>
      <c r="G4" s="2"/>
      <c r="H4" s="2"/>
    </row>
    <row r="5" spans="1:9" x14ac:dyDescent="0.2">
      <c r="A5" s="2"/>
      <c r="B5" s="2" t="s">
        <v>15</v>
      </c>
      <c r="C5" s="2">
        <v>1</v>
      </c>
      <c r="D5" s="2" t="s">
        <v>507</v>
      </c>
      <c r="E5" s="167" t="s">
        <v>313</v>
      </c>
      <c r="F5" s="2"/>
      <c r="G5" s="2">
        <v>22.6</v>
      </c>
      <c r="H5" s="2">
        <f t="shared" si="0"/>
        <v>22.6</v>
      </c>
    </row>
    <row r="6" spans="1:9" x14ac:dyDescent="0.2">
      <c r="A6" s="2"/>
      <c r="B6" s="2"/>
      <c r="C6" s="168">
        <v>1</v>
      </c>
      <c r="D6" s="168" t="s">
        <v>508</v>
      </c>
      <c r="E6" s="168" t="s">
        <v>308</v>
      </c>
      <c r="F6" s="2"/>
      <c r="G6" s="168">
        <v>0</v>
      </c>
      <c r="H6" s="2">
        <f t="shared" si="0"/>
        <v>0</v>
      </c>
    </row>
    <row r="7" spans="1:9" x14ac:dyDescent="0.2">
      <c r="A7" s="2"/>
      <c r="B7" s="2"/>
      <c r="C7" s="168">
        <v>1</v>
      </c>
      <c r="D7" s="168" t="s">
        <v>403</v>
      </c>
      <c r="E7" s="2" t="s">
        <v>313</v>
      </c>
      <c r="F7" s="2"/>
      <c r="G7" s="2">
        <v>29.99</v>
      </c>
      <c r="H7" s="2">
        <f t="shared" si="0"/>
        <v>29.99</v>
      </c>
    </row>
    <row r="8" spans="1:9" x14ac:dyDescent="0.2">
      <c r="A8" s="2"/>
      <c r="B8" s="2"/>
      <c r="C8" s="168">
        <v>1</v>
      </c>
      <c r="D8" s="168" t="s">
        <v>404</v>
      </c>
      <c r="E8" s="167" t="s">
        <v>313</v>
      </c>
      <c r="F8" s="2"/>
      <c r="G8" s="2">
        <v>29.34</v>
      </c>
      <c r="H8" s="2">
        <f t="shared" si="0"/>
        <v>29.34</v>
      </c>
    </row>
    <row r="9" spans="1:9" x14ac:dyDescent="0.2">
      <c r="A9" s="2"/>
      <c r="B9" s="2"/>
      <c r="C9" s="168">
        <v>1</v>
      </c>
      <c r="D9" s="168" t="s">
        <v>312</v>
      </c>
      <c r="E9" s="2" t="s">
        <v>308</v>
      </c>
      <c r="F9" s="2"/>
      <c r="G9" s="2">
        <v>0</v>
      </c>
      <c r="H9" s="2">
        <f t="shared" si="0"/>
        <v>0</v>
      </c>
      <c r="I9" s="2">
        <f>SUM(H5:H9)</f>
        <v>81.93</v>
      </c>
    </row>
    <row r="10" spans="1:9" x14ac:dyDescent="0.2">
      <c r="A10" s="2"/>
      <c r="B10" s="2"/>
      <c r="C10" s="2"/>
      <c r="D10" s="2"/>
      <c r="E10" s="2"/>
      <c r="F10" s="2"/>
      <c r="G10" s="2"/>
      <c r="H10" s="2"/>
    </row>
    <row r="11" spans="1:9" x14ac:dyDescent="0.2">
      <c r="A11" s="2" t="s">
        <v>327</v>
      </c>
      <c r="B11" s="2" t="s">
        <v>8</v>
      </c>
      <c r="C11" s="2">
        <v>1</v>
      </c>
      <c r="D11" s="2" t="s">
        <v>395</v>
      </c>
      <c r="E11" s="2" t="s">
        <v>323</v>
      </c>
      <c r="F11" s="2"/>
      <c r="G11" s="2">
        <v>0</v>
      </c>
      <c r="H11" s="2">
        <f t="shared" si="0"/>
        <v>0</v>
      </c>
    </row>
    <row r="12" spans="1:9" x14ac:dyDescent="0.2">
      <c r="A12" s="2"/>
      <c r="B12" s="2"/>
      <c r="C12" s="2">
        <v>1</v>
      </c>
      <c r="D12" s="2" t="s">
        <v>312</v>
      </c>
      <c r="E12" s="2" t="s">
        <v>323</v>
      </c>
      <c r="F12" s="2"/>
      <c r="G12" s="2">
        <v>0</v>
      </c>
      <c r="H12" s="2">
        <f t="shared" si="0"/>
        <v>0</v>
      </c>
    </row>
    <row r="13" spans="1:9" x14ac:dyDescent="0.2">
      <c r="A13" s="2"/>
      <c r="B13" s="2"/>
      <c r="C13" s="2">
        <v>1</v>
      </c>
      <c r="D13" s="2" t="s">
        <v>509</v>
      </c>
      <c r="E13" s="167" t="s">
        <v>313</v>
      </c>
      <c r="F13" s="2"/>
      <c r="G13" s="2">
        <v>59.39</v>
      </c>
      <c r="H13" s="2">
        <f t="shared" si="0"/>
        <v>59.39</v>
      </c>
    </row>
    <row r="14" spans="1:9" x14ac:dyDescent="0.2">
      <c r="A14" s="2"/>
      <c r="B14" s="2"/>
      <c r="C14" s="2">
        <v>1</v>
      </c>
      <c r="D14" s="2" t="s">
        <v>510</v>
      </c>
      <c r="E14" s="2" t="s">
        <v>308</v>
      </c>
      <c r="F14" s="2"/>
      <c r="G14" s="2">
        <v>0</v>
      </c>
      <c r="H14" s="2">
        <f t="shared" si="0"/>
        <v>0</v>
      </c>
    </row>
    <row r="15" spans="1:9" x14ac:dyDescent="0.2">
      <c r="A15" s="2"/>
      <c r="B15" s="2"/>
      <c r="C15" s="2">
        <v>1</v>
      </c>
      <c r="D15" s="2" t="s">
        <v>511</v>
      </c>
      <c r="E15" s="2" t="s">
        <v>323</v>
      </c>
      <c r="F15" s="2"/>
      <c r="G15" s="2">
        <v>0</v>
      </c>
      <c r="H15" s="2">
        <f t="shared" si="0"/>
        <v>0</v>
      </c>
    </row>
    <row r="16" spans="1:9" x14ac:dyDescent="0.2">
      <c r="A16" s="2"/>
      <c r="B16" s="2"/>
      <c r="C16" s="2">
        <v>1</v>
      </c>
      <c r="D16" s="2" t="s">
        <v>512</v>
      </c>
      <c r="E16" s="2" t="s">
        <v>323</v>
      </c>
      <c r="F16" s="2"/>
      <c r="G16" s="2">
        <v>0</v>
      </c>
      <c r="H16" s="2">
        <f t="shared" si="0"/>
        <v>0</v>
      </c>
      <c r="I16" s="2">
        <v>59.39</v>
      </c>
    </row>
    <row r="17" spans="1:9" x14ac:dyDescent="0.2">
      <c r="A17" s="2"/>
      <c r="B17" s="2"/>
      <c r="C17" s="2"/>
      <c r="D17" s="2"/>
      <c r="E17" s="2"/>
      <c r="F17" s="2"/>
      <c r="G17" s="2"/>
      <c r="H17" s="2"/>
    </row>
    <row r="18" spans="1:9" x14ac:dyDescent="0.2">
      <c r="A18" s="2" t="s">
        <v>340</v>
      </c>
      <c r="B18" s="2" t="s">
        <v>513</v>
      </c>
      <c r="C18" s="2"/>
      <c r="D18" s="2" t="s">
        <v>514</v>
      </c>
      <c r="E18" s="2"/>
      <c r="F18" s="2"/>
      <c r="G18" s="2">
        <v>0</v>
      </c>
      <c r="H18" s="2">
        <f t="shared" si="0"/>
        <v>0</v>
      </c>
    </row>
    <row r="19" spans="1:9" x14ac:dyDescent="0.2">
      <c r="A19" s="2"/>
      <c r="B19" s="2"/>
      <c r="C19" s="2"/>
      <c r="D19" s="2" t="s">
        <v>515</v>
      </c>
      <c r="E19" s="2"/>
      <c r="F19" s="2"/>
      <c r="G19" s="2">
        <v>0</v>
      </c>
      <c r="H19" s="2">
        <f t="shared" si="0"/>
        <v>0</v>
      </c>
      <c r="I19" s="2">
        <v>0</v>
      </c>
    </row>
    <row r="20" spans="1:9" x14ac:dyDescent="0.2">
      <c r="A20" s="2"/>
      <c r="B20" s="2"/>
      <c r="C20" s="2"/>
      <c r="D20" s="2"/>
      <c r="E20" s="2"/>
      <c r="F20" s="2"/>
      <c r="G20" s="2"/>
      <c r="H20" s="2"/>
    </row>
    <row r="21" spans="1:9" x14ac:dyDescent="0.2">
      <c r="A21" s="2" t="s">
        <v>340</v>
      </c>
      <c r="B21" s="2" t="s">
        <v>516</v>
      </c>
      <c r="C21" s="2"/>
      <c r="D21" s="2" t="s">
        <v>515</v>
      </c>
      <c r="E21" s="2"/>
      <c r="F21" s="2"/>
      <c r="G21" s="2">
        <v>0</v>
      </c>
      <c r="H21" s="2">
        <f t="shared" si="0"/>
        <v>0</v>
      </c>
    </row>
    <row r="22" spans="1:9" x14ac:dyDescent="0.2">
      <c r="A22" s="2"/>
      <c r="B22" s="2" t="s">
        <v>457</v>
      </c>
      <c r="C22" s="2"/>
      <c r="D22" s="2" t="s">
        <v>316</v>
      </c>
      <c r="E22" s="2" t="s">
        <v>308</v>
      </c>
      <c r="F22" s="2"/>
      <c r="G22" s="2">
        <v>0</v>
      </c>
      <c r="H22" s="2">
        <f t="shared" si="0"/>
        <v>0</v>
      </c>
    </row>
    <row r="23" spans="1:9" x14ac:dyDescent="0.2">
      <c r="A23" s="2"/>
      <c r="B23" s="2"/>
      <c r="C23" s="2"/>
      <c r="D23" s="2" t="s">
        <v>517</v>
      </c>
      <c r="E23" s="2" t="s">
        <v>308</v>
      </c>
      <c r="F23" s="2"/>
      <c r="G23" s="2">
        <v>0</v>
      </c>
      <c r="H23" s="2">
        <f t="shared" si="0"/>
        <v>0</v>
      </c>
      <c r="I23" s="2">
        <v>0</v>
      </c>
    </row>
    <row r="24" spans="1:9" x14ac:dyDescent="0.2">
      <c r="A24" s="2"/>
      <c r="B24" s="2"/>
      <c r="C24" s="2"/>
      <c r="D24" s="2"/>
      <c r="E24" s="2"/>
      <c r="F24" s="2"/>
      <c r="G24" s="2"/>
      <c r="H24" s="2"/>
    </row>
    <row r="25" spans="1:9" x14ac:dyDescent="0.2">
      <c r="A25" s="2" t="s">
        <v>366</v>
      </c>
      <c r="B25" s="2" t="s">
        <v>518</v>
      </c>
      <c r="C25" s="2"/>
      <c r="D25" s="2" t="s">
        <v>325</v>
      </c>
      <c r="E25" s="2"/>
      <c r="F25" s="2"/>
      <c r="G25" s="2">
        <v>0</v>
      </c>
      <c r="H25" s="2">
        <f t="shared" si="0"/>
        <v>0</v>
      </c>
    </row>
    <row r="26" spans="1:9" x14ac:dyDescent="0.2">
      <c r="A26" s="2"/>
      <c r="B26" s="2"/>
      <c r="C26" s="2"/>
      <c r="D26" s="2" t="s">
        <v>519</v>
      </c>
      <c r="E26" s="2"/>
      <c r="F26" s="2"/>
      <c r="G26" s="2">
        <v>0</v>
      </c>
      <c r="H26" s="2">
        <f t="shared" si="0"/>
        <v>0</v>
      </c>
    </row>
    <row r="27" spans="1:9" x14ac:dyDescent="0.2">
      <c r="A27" s="2"/>
      <c r="B27" s="2"/>
      <c r="C27" s="2"/>
      <c r="D27" s="2" t="s">
        <v>520</v>
      </c>
      <c r="E27" s="2" t="s">
        <v>323</v>
      </c>
      <c r="F27" s="2"/>
      <c r="G27" s="2">
        <v>0</v>
      </c>
      <c r="H27" s="2">
        <f t="shared" si="0"/>
        <v>0</v>
      </c>
      <c r="I27" s="2">
        <v>0</v>
      </c>
    </row>
    <row r="28" spans="1:9" x14ac:dyDescent="0.2">
      <c r="A28" s="2"/>
      <c r="B28" s="2"/>
      <c r="C28" s="2"/>
      <c r="D28" s="2"/>
      <c r="E28" s="2"/>
      <c r="F28" s="2"/>
      <c r="G28" s="2"/>
      <c r="H28" s="2"/>
    </row>
    <row r="29" spans="1:9" x14ac:dyDescent="0.2">
      <c r="A29" s="2" t="s">
        <v>381</v>
      </c>
      <c r="B29" s="2" t="s">
        <v>521</v>
      </c>
      <c r="C29" s="2">
        <v>1</v>
      </c>
      <c r="D29" s="2" t="s">
        <v>320</v>
      </c>
      <c r="E29" s="2" t="s">
        <v>313</v>
      </c>
      <c r="F29" s="2"/>
      <c r="G29" s="2">
        <v>0</v>
      </c>
      <c r="H29" s="2">
        <f t="shared" si="0"/>
        <v>0</v>
      </c>
    </row>
    <row r="30" spans="1:9" x14ac:dyDescent="0.2">
      <c r="A30" s="2"/>
      <c r="B30" s="2" t="s">
        <v>488</v>
      </c>
      <c r="C30" s="2">
        <v>1</v>
      </c>
      <c r="D30" s="2" t="s">
        <v>319</v>
      </c>
      <c r="E30" s="2" t="s">
        <v>313</v>
      </c>
      <c r="F30" s="2"/>
      <c r="G30" s="2">
        <v>0</v>
      </c>
      <c r="H30" s="2">
        <f t="shared" si="0"/>
        <v>0</v>
      </c>
    </row>
    <row r="31" spans="1:9" x14ac:dyDescent="0.2">
      <c r="A31" s="2"/>
      <c r="B31" s="2"/>
      <c r="C31" s="2">
        <v>1</v>
      </c>
      <c r="D31" s="2" t="s">
        <v>328</v>
      </c>
      <c r="E31" s="2" t="s">
        <v>308</v>
      </c>
      <c r="F31" s="2"/>
      <c r="G31" s="2">
        <v>0</v>
      </c>
      <c r="H31" s="2">
        <f t="shared" si="0"/>
        <v>0</v>
      </c>
      <c r="I31" s="2">
        <v>0</v>
      </c>
    </row>
    <row r="32" spans="1:9" x14ac:dyDescent="0.2">
      <c r="A32" s="2"/>
      <c r="B32" s="2"/>
      <c r="C32" s="2"/>
      <c r="D32" s="2"/>
      <c r="E32" s="2"/>
      <c r="F32" s="2"/>
      <c r="G32" s="2"/>
      <c r="H32" s="2"/>
    </row>
    <row r="33" spans="1:9" x14ac:dyDescent="0.2">
      <c r="A33" s="2" t="s">
        <v>331</v>
      </c>
      <c r="B33" s="2" t="s">
        <v>522</v>
      </c>
      <c r="C33" s="2">
        <v>1</v>
      </c>
      <c r="D33" s="2" t="s">
        <v>507</v>
      </c>
      <c r="E33" s="2" t="s">
        <v>323</v>
      </c>
      <c r="F33" s="2"/>
      <c r="G33" s="2">
        <v>0</v>
      </c>
      <c r="H33" s="2">
        <f t="shared" ref="H33:H37" si="1">PRODUCT(G33,C33)</f>
        <v>0</v>
      </c>
    </row>
    <row r="34" spans="1:9" x14ac:dyDescent="0.2">
      <c r="A34" s="2"/>
      <c r="B34" s="2"/>
      <c r="C34" s="168">
        <v>1</v>
      </c>
      <c r="D34" s="168" t="s">
        <v>508</v>
      </c>
      <c r="E34" s="2" t="s">
        <v>323</v>
      </c>
      <c r="F34" s="2"/>
      <c r="G34" s="168">
        <v>0</v>
      </c>
      <c r="H34" s="2">
        <f t="shared" si="1"/>
        <v>0</v>
      </c>
    </row>
    <row r="35" spans="1:9" x14ac:dyDescent="0.2">
      <c r="A35" s="2"/>
      <c r="B35" s="2"/>
      <c r="C35" s="168">
        <v>1</v>
      </c>
      <c r="D35" s="168" t="s">
        <v>403</v>
      </c>
      <c r="E35" s="2" t="s">
        <v>323</v>
      </c>
      <c r="F35" s="2"/>
      <c r="G35" s="2">
        <v>0</v>
      </c>
      <c r="H35" s="2">
        <f t="shared" si="1"/>
        <v>0</v>
      </c>
    </row>
    <row r="36" spans="1:9" x14ac:dyDescent="0.2">
      <c r="A36" s="2"/>
      <c r="B36" s="2"/>
      <c r="C36" s="168">
        <v>1</v>
      </c>
      <c r="D36" s="168" t="s">
        <v>404</v>
      </c>
      <c r="E36" s="2" t="s">
        <v>323</v>
      </c>
      <c r="F36" s="2"/>
      <c r="G36" s="2">
        <v>0</v>
      </c>
      <c r="H36" s="2">
        <f t="shared" si="1"/>
        <v>0</v>
      </c>
    </row>
    <row r="37" spans="1:9" x14ac:dyDescent="0.2">
      <c r="A37" s="2"/>
      <c r="B37" s="2"/>
      <c r="C37" s="168">
        <v>1</v>
      </c>
      <c r="D37" s="168" t="s">
        <v>312</v>
      </c>
      <c r="E37" s="2" t="s">
        <v>323</v>
      </c>
      <c r="F37" s="2"/>
      <c r="G37" s="2">
        <v>0</v>
      </c>
      <c r="H37" s="2">
        <f t="shared" si="1"/>
        <v>0</v>
      </c>
      <c r="I37" s="2">
        <f>SUM(H33:H37)</f>
        <v>0</v>
      </c>
    </row>
    <row r="38" spans="1:9" x14ac:dyDescent="0.2">
      <c r="A38" s="2"/>
      <c r="B38" s="2"/>
      <c r="C38" s="2"/>
      <c r="D38" s="2"/>
      <c r="E38" s="2"/>
      <c r="F38" s="2"/>
      <c r="G38" s="2"/>
      <c r="H38" s="2"/>
    </row>
    <row r="39" spans="1:9" x14ac:dyDescent="0.2">
      <c r="A39" s="2" t="s">
        <v>358</v>
      </c>
      <c r="B39" s="2" t="s">
        <v>523</v>
      </c>
      <c r="C39" s="2">
        <v>1</v>
      </c>
      <c r="D39" s="2" t="s">
        <v>395</v>
      </c>
      <c r="E39" s="2" t="s">
        <v>323</v>
      </c>
      <c r="F39" s="2"/>
      <c r="G39" s="2">
        <v>0</v>
      </c>
      <c r="H39" s="2">
        <f t="shared" si="0"/>
        <v>0</v>
      </c>
    </row>
    <row r="40" spans="1:9" x14ac:dyDescent="0.2">
      <c r="A40" s="2"/>
      <c r="B40" s="2" t="s">
        <v>491</v>
      </c>
      <c r="C40" s="2">
        <v>1</v>
      </c>
      <c r="D40" s="2" t="s">
        <v>524</v>
      </c>
      <c r="E40" s="2" t="s">
        <v>323</v>
      </c>
      <c r="F40" s="2"/>
      <c r="G40" s="2">
        <v>0</v>
      </c>
      <c r="H40" s="2">
        <f t="shared" si="0"/>
        <v>0</v>
      </c>
    </row>
    <row r="41" spans="1:9" x14ac:dyDescent="0.2">
      <c r="A41" s="2"/>
      <c r="B41" s="2"/>
      <c r="C41" s="2">
        <v>1</v>
      </c>
      <c r="D41" s="2" t="s">
        <v>403</v>
      </c>
      <c r="E41" s="2" t="s">
        <v>323</v>
      </c>
      <c r="F41" s="2"/>
      <c r="G41" s="2">
        <v>0</v>
      </c>
      <c r="H41" s="2">
        <f t="shared" si="0"/>
        <v>0</v>
      </c>
    </row>
    <row r="42" spans="1:9" x14ac:dyDescent="0.2">
      <c r="A42" s="2"/>
      <c r="B42" s="2"/>
      <c r="C42" s="2">
        <v>1</v>
      </c>
      <c r="D42" s="2" t="s">
        <v>525</v>
      </c>
      <c r="E42" s="2" t="s">
        <v>323</v>
      </c>
      <c r="F42" s="2"/>
      <c r="G42" s="2">
        <v>0</v>
      </c>
      <c r="H42" s="2">
        <f t="shared" si="0"/>
        <v>0</v>
      </c>
    </row>
    <row r="43" spans="1:9" x14ac:dyDescent="0.2">
      <c r="A43" s="2"/>
      <c r="B43" s="2"/>
      <c r="C43" s="2">
        <v>1</v>
      </c>
      <c r="D43" s="2" t="s">
        <v>328</v>
      </c>
      <c r="E43" s="2" t="s">
        <v>323</v>
      </c>
      <c r="F43" s="2"/>
      <c r="G43" s="2">
        <v>0</v>
      </c>
      <c r="H43" s="2">
        <f t="shared" si="0"/>
        <v>0</v>
      </c>
      <c r="I43" s="2">
        <v>0</v>
      </c>
    </row>
    <row r="44" spans="1:9" x14ac:dyDescent="0.2">
      <c r="A44" s="2"/>
      <c r="B44" s="2"/>
      <c r="C44" s="2"/>
      <c r="D44" s="2"/>
      <c r="E44" s="2"/>
      <c r="F44" s="2"/>
      <c r="G44" s="2"/>
      <c r="H44" s="2"/>
    </row>
    <row r="45" spans="1:9" x14ac:dyDescent="0.2">
      <c r="A45" s="2" t="s">
        <v>331</v>
      </c>
      <c r="B45" s="2" t="s">
        <v>526</v>
      </c>
      <c r="C45" s="2"/>
      <c r="D45" s="2" t="s">
        <v>514</v>
      </c>
      <c r="E45" s="2"/>
      <c r="F45" s="2"/>
      <c r="G45" s="2">
        <v>0</v>
      </c>
      <c r="H45" s="2">
        <f t="shared" si="0"/>
        <v>0</v>
      </c>
    </row>
    <row r="46" spans="1:9" x14ac:dyDescent="0.2">
      <c r="A46" s="2"/>
      <c r="B46" s="2"/>
      <c r="C46" s="2"/>
      <c r="D46" s="2" t="s">
        <v>527</v>
      </c>
      <c r="E46" s="2"/>
      <c r="F46" s="2"/>
      <c r="G46" s="2">
        <v>0</v>
      </c>
      <c r="H46" s="2">
        <f t="shared" si="0"/>
        <v>0</v>
      </c>
    </row>
    <row r="47" spans="1:9" x14ac:dyDescent="0.2">
      <c r="A47" s="2"/>
      <c r="B47" s="2"/>
      <c r="C47" s="2">
        <v>1</v>
      </c>
      <c r="D47" s="2" t="s">
        <v>528</v>
      </c>
      <c r="E47" s="2" t="s">
        <v>308</v>
      </c>
      <c r="F47" s="2"/>
      <c r="G47" s="2">
        <v>0</v>
      </c>
      <c r="H47" s="2">
        <f t="shared" si="0"/>
        <v>0</v>
      </c>
    </row>
    <row r="48" spans="1:9" x14ac:dyDescent="0.2">
      <c r="A48" s="2"/>
      <c r="B48" s="2"/>
      <c r="C48" s="2">
        <v>1</v>
      </c>
      <c r="D48" s="2" t="s">
        <v>312</v>
      </c>
      <c r="E48" s="2" t="s">
        <v>323</v>
      </c>
      <c r="F48" s="2"/>
      <c r="G48" s="2">
        <v>0</v>
      </c>
      <c r="H48" s="2">
        <f t="shared" si="0"/>
        <v>0</v>
      </c>
      <c r="I48" s="2">
        <v>0</v>
      </c>
    </row>
    <row r="49" spans="1:9" x14ac:dyDescent="0.2">
      <c r="H49" s="6">
        <f>SUM(I1:I48)</f>
        <v>141.32</v>
      </c>
    </row>
    <row r="50" spans="1:9" x14ac:dyDescent="0.2">
      <c r="H50" s="173"/>
    </row>
    <row r="51" spans="1:9" x14ac:dyDescent="0.2">
      <c r="A51" s="2" t="s">
        <v>529</v>
      </c>
      <c r="B51" s="2"/>
      <c r="C51" s="2">
        <v>2</v>
      </c>
      <c r="D51" s="2" t="s">
        <v>410</v>
      </c>
      <c r="E51" s="2" t="s">
        <v>308</v>
      </c>
      <c r="F51" s="2"/>
      <c r="G51" s="2">
        <v>0</v>
      </c>
      <c r="H51" s="2">
        <f>PRODUCT(G51,C51)</f>
        <v>0</v>
      </c>
    </row>
    <row r="52" spans="1:9" x14ac:dyDescent="0.2">
      <c r="A52" s="2"/>
      <c r="B52" s="2"/>
      <c r="C52" s="2">
        <v>2</v>
      </c>
      <c r="D52" s="2" t="s">
        <v>411</v>
      </c>
      <c r="E52" s="2" t="s">
        <v>308</v>
      </c>
      <c r="F52" s="2"/>
      <c r="G52" s="2">
        <v>0</v>
      </c>
      <c r="H52" s="2">
        <f t="shared" ref="H52" si="2">PRODUCT(G52,C52)</f>
        <v>0</v>
      </c>
      <c r="I52" s="3">
        <v>0</v>
      </c>
    </row>
    <row r="53" spans="1:9" x14ac:dyDescent="0.2">
      <c r="A53" s="2"/>
      <c r="B53" s="2"/>
      <c r="C53" s="2"/>
      <c r="D53" s="2"/>
      <c r="E53" s="2"/>
      <c r="F53" s="2"/>
      <c r="G53" s="2"/>
      <c r="H53" s="2"/>
    </row>
    <row r="54" spans="1:9" x14ac:dyDescent="0.2">
      <c r="A54" s="2"/>
      <c r="B54" s="2" t="s">
        <v>12</v>
      </c>
      <c r="C54" s="2">
        <v>1</v>
      </c>
      <c r="D54" s="2" t="s">
        <v>530</v>
      </c>
      <c r="E54" s="168" t="s">
        <v>308</v>
      </c>
      <c r="F54" s="2"/>
      <c r="G54" s="2">
        <v>0</v>
      </c>
      <c r="H54" s="2">
        <f t="shared" ref="H54:H55" si="3">PRODUCT(G54,C54)</f>
        <v>0</v>
      </c>
    </row>
    <row r="55" spans="1:9" x14ac:dyDescent="0.2">
      <c r="A55" s="2"/>
      <c r="B55" s="2"/>
      <c r="C55" s="168">
        <v>1</v>
      </c>
      <c r="D55" s="168" t="s">
        <v>528</v>
      </c>
      <c r="E55" s="168" t="s">
        <v>308</v>
      </c>
      <c r="F55" s="2"/>
      <c r="G55" s="168">
        <v>0</v>
      </c>
      <c r="H55" s="2">
        <f t="shared" si="3"/>
        <v>0</v>
      </c>
    </row>
    <row r="56" spans="1:9" x14ac:dyDescent="0.2">
      <c r="A56" s="2"/>
      <c r="B56" s="2"/>
      <c r="C56" s="168">
        <v>1</v>
      </c>
      <c r="D56" s="168" t="s">
        <v>531</v>
      </c>
      <c r="E56" s="168" t="s">
        <v>308</v>
      </c>
      <c r="F56" s="2"/>
      <c r="G56" s="168">
        <v>0</v>
      </c>
      <c r="H56" s="2">
        <f t="shared" si="0"/>
        <v>0</v>
      </c>
    </row>
    <row r="57" spans="1:9" x14ac:dyDescent="0.2">
      <c r="A57" s="2"/>
      <c r="B57" s="2"/>
      <c r="C57" s="168">
        <v>1</v>
      </c>
      <c r="D57" s="168" t="s">
        <v>391</v>
      </c>
      <c r="E57" s="168" t="s">
        <v>308</v>
      </c>
      <c r="F57" s="2"/>
      <c r="G57" s="168">
        <v>0</v>
      </c>
      <c r="H57" s="2">
        <f t="shared" si="0"/>
        <v>0</v>
      </c>
    </row>
    <row r="58" spans="1:9" x14ac:dyDescent="0.2">
      <c r="A58" s="2"/>
      <c r="B58" s="2"/>
      <c r="C58" s="168">
        <v>1</v>
      </c>
      <c r="D58" s="168" t="s">
        <v>532</v>
      </c>
      <c r="E58" s="168" t="s">
        <v>308</v>
      </c>
      <c r="F58" s="2"/>
      <c r="G58" s="168">
        <v>0</v>
      </c>
      <c r="H58" s="2">
        <f t="shared" si="0"/>
        <v>0</v>
      </c>
    </row>
    <row r="59" spans="1:9" x14ac:dyDescent="0.2">
      <c r="A59" s="2"/>
      <c r="B59" s="2"/>
      <c r="C59" s="168">
        <v>1</v>
      </c>
      <c r="D59" s="168" t="s">
        <v>392</v>
      </c>
      <c r="E59" s="169" t="s">
        <v>313</v>
      </c>
      <c r="F59" s="2"/>
      <c r="G59" s="168">
        <v>41.99</v>
      </c>
      <c r="H59" s="2">
        <f t="shared" si="0"/>
        <v>41.99</v>
      </c>
      <c r="I59" s="2">
        <v>41.99</v>
      </c>
    </row>
    <row r="60" spans="1:9" x14ac:dyDescent="0.2">
      <c r="A60" s="2"/>
      <c r="B60" s="2"/>
      <c r="C60" s="2"/>
      <c r="D60" s="2"/>
      <c r="E60" s="2"/>
      <c r="F60" s="2"/>
      <c r="G60" s="2"/>
      <c r="H60" s="2"/>
    </row>
    <row r="61" spans="1:9" x14ac:dyDescent="0.2">
      <c r="A61" s="2" t="s">
        <v>533</v>
      </c>
      <c r="B61" s="2" t="s">
        <v>173</v>
      </c>
      <c r="C61" s="2">
        <v>1</v>
      </c>
      <c r="D61" s="2" t="s">
        <v>534</v>
      </c>
      <c r="E61" s="2" t="s">
        <v>308</v>
      </c>
      <c r="F61" s="2"/>
      <c r="G61" s="2">
        <v>0</v>
      </c>
      <c r="H61" s="2">
        <f t="shared" si="0"/>
        <v>0</v>
      </c>
    </row>
    <row r="62" spans="1:9" x14ac:dyDescent="0.2">
      <c r="A62" s="2"/>
      <c r="B62" s="2"/>
      <c r="C62" s="2">
        <v>1</v>
      </c>
      <c r="D62" s="2" t="s">
        <v>316</v>
      </c>
      <c r="E62" s="2" t="s">
        <v>308</v>
      </c>
      <c r="F62" s="2"/>
      <c r="G62" s="2">
        <v>0</v>
      </c>
      <c r="H62" s="2">
        <f t="shared" si="0"/>
        <v>0</v>
      </c>
    </row>
    <row r="63" spans="1:9" x14ac:dyDescent="0.2">
      <c r="A63" s="2"/>
      <c r="B63" s="2"/>
      <c r="C63" s="2">
        <v>1</v>
      </c>
      <c r="D63" s="2" t="s">
        <v>317</v>
      </c>
      <c r="E63" s="2" t="s">
        <v>308</v>
      </c>
      <c r="F63" s="2"/>
      <c r="G63" s="2">
        <v>0</v>
      </c>
      <c r="H63" s="2">
        <f t="shared" si="0"/>
        <v>0</v>
      </c>
      <c r="I63" s="2">
        <v>0</v>
      </c>
    </row>
    <row r="64" spans="1:9" x14ac:dyDescent="0.2">
      <c r="A64" s="2"/>
      <c r="B64" s="2"/>
      <c r="C64" s="2"/>
      <c r="D64" s="2"/>
      <c r="E64" s="2"/>
      <c r="F64" s="2"/>
      <c r="G64" s="2"/>
      <c r="H64" s="2"/>
    </row>
    <row r="65" spans="1:9" x14ac:dyDescent="0.2">
      <c r="A65" s="2" t="s">
        <v>340</v>
      </c>
      <c r="B65" s="2" t="s">
        <v>12</v>
      </c>
      <c r="C65" s="2"/>
      <c r="D65" s="2" t="s">
        <v>325</v>
      </c>
      <c r="E65" s="2"/>
      <c r="F65" s="2"/>
      <c r="G65" s="2">
        <v>0</v>
      </c>
      <c r="H65" s="2">
        <f t="shared" si="0"/>
        <v>0</v>
      </c>
    </row>
    <row r="66" spans="1:9" x14ac:dyDescent="0.2">
      <c r="A66" s="2"/>
      <c r="B66" s="2"/>
      <c r="C66" s="2"/>
      <c r="D66" s="2" t="s">
        <v>326</v>
      </c>
      <c r="E66" s="2"/>
      <c r="F66" s="2"/>
      <c r="G66" s="2">
        <v>0</v>
      </c>
      <c r="H66" s="2">
        <f t="shared" si="0"/>
        <v>0</v>
      </c>
    </row>
    <row r="67" spans="1:9" x14ac:dyDescent="0.2">
      <c r="A67" s="2"/>
      <c r="B67" s="2"/>
      <c r="C67" s="2"/>
      <c r="D67" s="2" t="s">
        <v>535</v>
      </c>
      <c r="E67" s="2" t="s">
        <v>323</v>
      </c>
      <c r="F67" s="2"/>
      <c r="G67" s="2">
        <v>0</v>
      </c>
      <c r="H67" s="2">
        <f t="shared" ref="H67" si="4">PRODUCT(G67,C67)</f>
        <v>0</v>
      </c>
      <c r="I67" s="2">
        <v>0</v>
      </c>
    </row>
    <row r="68" spans="1:9" x14ac:dyDescent="0.2">
      <c r="A68" s="2"/>
      <c r="B68" s="2"/>
      <c r="C68" s="2"/>
      <c r="D68" s="2"/>
      <c r="E68" s="2"/>
      <c r="F68" s="2"/>
      <c r="G68" s="2"/>
      <c r="H68" s="2"/>
    </row>
    <row r="69" spans="1:9" x14ac:dyDescent="0.2">
      <c r="A69" s="2" t="s">
        <v>536</v>
      </c>
      <c r="B69" s="2" t="s">
        <v>32</v>
      </c>
      <c r="C69" s="2">
        <v>1</v>
      </c>
      <c r="D69" s="2" t="s">
        <v>530</v>
      </c>
      <c r="E69" s="168" t="s">
        <v>323</v>
      </c>
      <c r="F69" s="2"/>
      <c r="G69" s="2">
        <v>0</v>
      </c>
      <c r="H69" s="2">
        <f t="shared" ref="H69:H73" si="5">PRODUCT(G69,C69)</f>
        <v>0</v>
      </c>
    </row>
    <row r="70" spans="1:9" x14ac:dyDescent="0.2">
      <c r="A70" s="2"/>
      <c r="B70" s="2"/>
      <c r="C70" s="2">
        <v>1</v>
      </c>
      <c r="D70" s="2" t="s">
        <v>537</v>
      </c>
      <c r="E70" s="168" t="s">
        <v>308</v>
      </c>
      <c r="F70" s="2"/>
      <c r="G70" s="2">
        <v>0</v>
      </c>
      <c r="H70" s="2">
        <f t="shared" si="5"/>
        <v>0</v>
      </c>
    </row>
    <row r="71" spans="1:9" x14ac:dyDescent="0.2">
      <c r="A71" s="2"/>
      <c r="B71" s="2"/>
      <c r="C71" s="2">
        <v>1</v>
      </c>
      <c r="D71" s="2" t="s">
        <v>393</v>
      </c>
      <c r="E71" s="168" t="s">
        <v>308</v>
      </c>
      <c r="F71" s="2"/>
      <c r="G71" s="2">
        <v>0</v>
      </c>
      <c r="H71" s="2">
        <f t="shared" si="5"/>
        <v>0</v>
      </c>
    </row>
    <row r="72" spans="1:9" x14ac:dyDescent="0.2">
      <c r="A72" s="2"/>
      <c r="B72" s="2"/>
      <c r="C72" s="168">
        <v>1</v>
      </c>
      <c r="D72" s="168" t="s">
        <v>531</v>
      </c>
      <c r="E72" s="168" t="s">
        <v>323</v>
      </c>
      <c r="F72" s="2"/>
      <c r="G72" s="168">
        <v>0</v>
      </c>
      <c r="H72" s="2">
        <f t="shared" si="5"/>
        <v>0</v>
      </c>
    </row>
    <row r="73" spans="1:9" x14ac:dyDescent="0.2">
      <c r="A73" s="2"/>
      <c r="B73" s="2"/>
      <c r="C73" s="168">
        <v>1</v>
      </c>
      <c r="D73" s="168" t="s">
        <v>392</v>
      </c>
      <c r="E73" s="168" t="s">
        <v>323</v>
      </c>
      <c r="F73" s="2"/>
      <c r="G73" s="168">
        <v>0</v>
      </c>
      <c r="H73" s="2">
        <f t="shared" si="5"/>
        <v>0</v>
      </c>
      <c r="I73" s="2">
        <f>SUM(H69:H72)</f>
        <v>0</v>
      </c>
    </row>
    <row r="74" spans="1:9" x14ac:dyDescent="0.2">
      <c r="A74" s="2"/>
      <c r="B74" s="2"/>
      <c r="C74" s="2"/>
      <c r="D74" s="2"/>
      <c r="E74" s="2"/>
      <c r="F74" s="2"/>
      <c r="G74" s="2"/>
      <c r="H74" s="2"/>
    </row>
    <row r="75" spans="1:9" x14ac:dyDescent="0.2">
      <c r="A75" s="2" t="s">
        <v>538</v>
      </c>
      <c r="B75" s="2" t="s">
        <v>12</v>
      </c>
      <c r="C75" s="2">
        <v>1</v>
      </c>
      <c r="D75" s="2" t="s">
        <v>530</v>
      </c>
      <c r="E75" s="168" t="s">
        <v>323</v>
      </c>
      <c r="F75" s="2"/>
      <c r="G75" s="2">
        <v>0</v>
      </c>
      <c r="H75" s="2">
        <f t="shared" ref="H75:H80" si="6">PRODUCT(G75,C75)</f>
        <v>0</v>
      </c>
    </row>
    <row r="76" spans="1:9" x14ac:dyDescent="0.2">
      <c r="A76" s="2"/>
      <c r="B76" s="2"/>
      <c r="C76" s="168">
        <v>1</v>
      </c>
      <c r="D76" s="168" t="s">
        <v>528</v>
      </c>
      <c r="E76" s="168" t="s">
        <v>323</v>
      </c>
      <c r="F76" s="2"/>
      <c r="G76" s="168">
        <v>0</v>
      </c>
      <c r="H76" s="2">
        <f t="shared" si="6"/>
        <v>0</v>
      </c>
    </row>
    <row r="77" spans="1:9" x14ac:dyDescent="0.2">
      <c r="A77" s="2"/>
      <c r="B77" s="2"/>
      <c r="C77" s="168">
        <v>1</v>
      </c>
      <c r="D77" s="168" t="s">
        <v>531</v>
      </c>
      <c r="E77" s="168" t="s">
        <v>323</v>
      </c>
      <c r="F77" s="2"/>
      <c r="G77" s="168">
        <v>0</v>
      </c>
      <c r="H77" s="2">
        <f t="shared" si="6"/>
        <v>0</v>
      </c>
    </row>
    <row r="78" spans="1:9" x14ac:dyDescent="0.2">
      <c r="A78" s="2"/>
      <c r="B78" s="2"/>
      <c r="C78" s="168">
        <v>1</v>
      </c>
      <c r="D78" s="168" t="s">
        <v>391</v>
      </c>
      <c r="E78" s="168" t="s">
        <v>323</v>
      </c>
      <c r="F78" s="2"/>
      <c r="G78" s="168">
        <v>0</v>
      </c>
      <c r="H78" s="2">
        <f t="shared" si="6"/>
        <v>0</v>
      </c>
    </row>
    <row r="79" spans="1:9" x14ac:dyDescent="0.2">
      <c r="A79" s="2"/>
      <c r="B79" s="2"/>
      <c r="C79" s="168">
        <v>1</v>
      </c>
      <c r="D79" s="168" t="s">
        <v>532</v>
      </c>
      <c r="E79" s="168" t="s">
        <v>323</v>
      </c>
      <c r="F79" s="2"/>
      <c r="G79" s="168">
        <v>0</v>
      </c>
      <c r="H79" s="2">
        <f t="shared" si="6"/>
        <v>0</v>
      </c>
    </row>
    <row r="80" spans="1:9" x14ac:dyDescent="0.2">
      <c r="A80" s="2"/>
      <c r="B80" s="2"/>
      <c r="C80" s="168">
        <v>1</v>
      </c>
      <c r="D80" s="168" t="s">
        <v>392</v>
      </c>
      <c r="E80" s="168" t="s">
        <v>323</v>
      </c>
      <c r="F80" s="2"/>
      <c r="G80" s="168">
        <v>0</v>
      </c>
      <c r="H80" s="2">
        <f t="shared" si="6"/>
        <v>0</v>
      </c>
      <c r="I80" s="3">
        <f>SUM(H75:H79)</f>
        <v>0</v>
      </c>
    </row>
    <row r="81" spans="1:9" x14ac:dyDescent="0.2">
      <c r="A81" s="2"/>
      <c r="B81" s="2"/>
      <c r="C81" s="2"/>
      <c r="D81" s="2"/>
      <c r="E81" s="2"/>
      <c r="F81" s="2"/>
      <c r="G81" s="2"/>
      <c r="H81" s="2"/>
    </row>
    <row r="82" spans="1:9" x14ac:dyDescent="0.2">
      <c r="A82" s="2" t="s">
        <v>540</v>
      </c>
      <c r="B82" s="2" t="s">
        <v>539</v>
      </c>
      <c r="C82" s="2">
        <v>1</v>
      </c>
      <c r="D82" s="2" t="s">
        <v>541</v>
      </c>
      <c r="E82" s="2" t="s">
        <v>308</v>
      </c>
      <c r="F82" s="2"/>
      <c r="G82" s="2">
        <v>0</v>
      </c>
      <c r="H82" s="2">
        <v>0</v>
      </c>
    </row>
    <row r="83" spans="1:9" x14ac:dyDescent="0.2">
      <c r="A83" s="2"/>
      <c r="B83" s="2" t="s">
        <v>494</v>
      </c>
      <c r="C83" s="2">
        <v>1</v>
      </c>
      <c r="D83" s="2" t="s">
        <v>348</v>
      </c>
      <c r="E83" s="2" t="s">
        <v>308</v>
      </c>
      <c r="F83" s="2"/>
      <c r="G83" s="2">
        <v>0</v>
      </c>
      <c r="H83" s="2">
        <v>0</v>
      </c>
    </row>
    <row r="84" spans="1:9" x14ac:dyDescent="0.2">
      <c r="A84" s="2"/>
      <c r="B84" s="2"/>
      <c r="C84" s="2">
        <v>1</v>
      </c>
      <c r="D84" s="2" t="s">
        <v>542</v>
      </c>
      <c r="E84" s="2" t="s">
        <v>308</v>
      </c>
      <c r="F84" s="2"/>
      <c r="G84" s="2">
        <v>0</v>
      </c>
      <c r="H84" s="2">
        <v>0</v>
      </c>
    </row>
    <row r="85" spans="1:9" x14ac:dyDescent="0.2">
      <c r="A85" s="2"/>
      <c r="B85" s="2"/>
      <c r="C85" s="2">
        <v>1</v>
      </c>
      <c r="D85" s="2" t="s">
        <v>404</v>
      </c>
      <c r="E85" s="2" t="s">
        <v>308</v>
      </c>
      <c r="F85" s="2"/>
      <c r="G85" s="2">
        <v>0</v>
      </c>
      <c r="H85" s="2">
        <v>0</v>
      </c>
    </row>
    <row r="86" spans="1:9" x14ac:dyDescent="0.2">
      <c r="A86" s="2"/>
      <c r="B86" s="2"/>
      <c r="C86" s="2">
        <v>1</v>
      </c>
      <c r="D86" s="2" t="s">
        <v>543</v>
      </c>
      <c r="E86" s="2" t="s">
        <v>308</v>
      </c>
      <c r="F86" s="2"/>
      <c r="G86" s="2">
        <v>0</v>
      </c>
      <c r="H86" s="2">
        <v>0</v>
      </c>
    </row>
    <row r="87" spans="1:9" x14ac:dyDescent="0.2">
      <c r="A87" s="2"/>
      <c r="B87" s="2"/>
      <c r="C87" s="2">
        <v>1</v>
      </c>
      <c r="D87" s="2" t="s">
        <v>392</v>
      </c>
      <c r="E87" s="2" t="s">
        <v>323</v>
      </c>
      <c r="F87" s="2"/>
      <c r="G87" s="2">
        <v>0</v>
      </c>
      <c r="H87" s="2">
        <v>0</v>
      </c>
      <c r="I87" s="3">
        <v>0</v>
      </c>
    </row>
    <row r="88" spans="1:9" x14ac:dyDescent="0.2">
      <c r="H88" s="2">
        <f>SUM(I51:I87)</f>
        <v>41.99</v>
      </c>
    </row>
    <row r="90" spans="1:9" x14ac:dyDescent="0.2">
      <c r="A90" s="2" t="s">
        <v>544</v>
      </c>
      <c r="B90" s="2"/>
      <c r="C90" s="2">
        <v>2</v>
      </c>
      <c r="D90" s="2" t="s">
        <v>410</v>
      </c>
      <c r="E90" s="2" t="s">
        <v>308</v>
      </c>
      <c r="F90" s="2"/>
      <c r="G90" s="2">
        <v>0</v>
      </c>
      <c r="H90" s="2">
        <f>PRODUCT(G90,C90)</f>
        <v>0</v>
      </c>
    </row>
    <row r="91" spans="1:9" x14ac:dyDescent="0.2">
      <c r="A91" s="2"/>
      <c r="B91" s="2"/>
      <c r="C91" s="2">
        <v>2</v>
      </c>
      <c r="D91" s="2" t="s">
        <v>411</v>
      </c>
      <c r="E91" s="2" t="s">
        <v>308</v>
      </c>
      <c r="F91" s="2"/>
      <c r="G91" s="2">
        <v>0</v>
      </c>
      <c r="H91" s="2">
        <f t="shared" ref="H91" si="7">PRODUCT(G91,C91)</f>
        <v>0</v>
      </c>
      <c r="I91" s="3">
        <v>0</v>
      </c>
    </row>
    <row r="92" spans="1:9" x14ac:dyDescent="0.2">
      <c r="A92" s="2"/>
      <c r="B92" s="2"/>
      <c r="C92" s="2"/>
      <c r="D92" s="2"/>
      <c r="E92" s="2"/>
      <c r="F92" s="2"/>
      <c r="G92" s="2"/>
      <c r="H92" s="2"/>
      <c r="I92" s="173"/>
    </row>
    <row r="93" spans="1:9" x14ac:dyDescent="0.2">
      <c r="A93" s="2"/>
      <c r="B93" s="2" t="s">
        <v>634</v>
      </c>
      <c r="C93" s="2">
        <v>1</v>
      </c>
      <c r="D93" s="2"/>
      <c r="E93" s="2"/>
      <c r="F93" s="2"/>
      <c r="G93" s="2"/>
      <c r="H93" s="2"/>
      <c r="I93" s="173"/>
    </row>
    <row r="94" spans="1:9" x14ac:dyDescent="0.2">
      <c r="A94" s="2"/>
      <c r="B94" s="2"/>
      <c r="C94" s="2"/>
      <c r="D94" s="2"/>
      <c r="E94" s="2"/>
      <c r="F94" s="2"/>
      <c r="G94" s="2"/>
      <c r="H94" s="2"/>
      <c r="I94" s="173"/>
    </row>
    <row r="95" spans="1:9" x14ac:dyDescent="0.2">
      <c r="A95" s="2"/>
      <c r="B95" s="2"/>
      <c r="C95" s="2"/>
      <c r="D95" s="2"/>
      <c r="E95" s="2"/>
      <c r="F95" s="2"/>
      <c r="G95" s="2"/>
      <c r="H95" s="2"/>
      <c r="I95" s="173"/>
    </row>
    <row r="96" spans="1:9" x14ac:dyDescent="0.2">
      <c r="A96" s="2"/>
      <c r="B96" s="2"/>
      <c r="C96" s="2"/>
      <c r="D96" s="2"/>
      <c r="E96" s="2"/>
      <c r="F96" s="2"/>
      <c r="G96" s="2"/>
      <c r="H96" s="2"/>
      <c r="I96" s="173"/>
    </row>
    <row r="97" spans="1:9" x14ac:dyDescent="0.2">
      <c r="A97" s="2"/>
      <c r="B97" s="2"/>
      <c r="C97" s="2"/>
      <c r="D97" s="2"/>
      <c r="E97" s="2"/>
      <c r="F97" s="2"/>
      <c r="G97" s="2"/>
      <c r="H97" s="2"/>
    </row>
    <row r="98" spans="1:9" x14ac:dyDescent="0.2">
      <c r="A98" s="2"/>
      <c r="B98" s="2" t="s">
        <v>16</v>
      </c>
      <c r="C98" s="2">
        <v>1</v>
      </c>
      <c r="D98" s="2" t="s">
        <v>530</v>
      </c>
      <c r="E98" s="168" t="s">
        <v>308</v>
      </c>
      <c r="F98" s="2"/>
      <c r="G98" s="2">
        <v>0</v>
      </c>
      <c r="H98" s="2">
        <f t="shared" ref="H98:H114" si="8">PRODUCT(G98,C98)</f>
        <v>0</v>
      </c>
    </row>
    <row r="99" spans="1:9" x14ac:dyDescent="0.2">
      <c r="A99" s="2"/>
      <c r="B99" s="2"/>
      <c r="C99" s="168">
        <v>1</v>
      </c>
      <c r="D99" s="168" t="s">
        <v>531</v>
      </c>
      <c r="E99" s="168" t="s">
        <v>308</v>
      </c>
      <c r="F99" s="2"/>
      <c r="G99" s="168">
        <v>0</v>
      </c>
      <c r="H99" s="2">
        <f t="shared" si="8"/>
        <v>0</v>
      </c>
    </row>
    <row r="100" spans="1:9" x14ac:dyDescent="0.2">
      <c r="A100" s="2"/>
      <c r="B100" s="2"/>
      <c r="C100" s="168">
        <v>1</v>
      </c>
      <c r="D100" s="168" t="s">
        <v>545</v>
      </c>
      <c r="E100" s="168" t="s">
        <v>308</v>
      </c>
      <c r="F100" s="2"/>
      <c r="G100" s="168">
        <v>0</v>
      </c>
      <c r="H100" s="2">
        <f t="shared" si="8"/>
        <v>0</v>
      </c>
    </row>
    <row r="101" spans="1:9" x14ac:dyDescent="0.2">
      <c r="A101" s="2"/>
      <c r="B101" s="2"/>
      <c r="C101" s="168">
        <v>1</v>
      </c>
      <c r="D101" s="168" t="s">
        <v>419</v>
      </c>
      <c r="E101" s="168" t="s">
        <v>308</v>
      </c>
      <c r="F101" s="2"/>
      <c r="G101" s="168">
        <v>0</v>
      </c>
      <c r="H101" s="2">
        <f t="shared" si="8"/>
        <v>0</v>
      </c>
    </row>
    <row r="102" spans="1:9" x14ac:dyDescent="0.2">
      <c r="A102" s="2"/>
      <c r="B102" s="2"/>
      <c r="C102" s="168">
        <v>1</v>
      </c>
      <c r="D102" s="168" t="s">
        <v>392</v>
      </c>
      <c r="E102" s="168" t="s">
        <v>308</v>
      </c>
      <c r="F102" s="2"/>
      <c r="G102" s="168">
        <v>0</v>
      </c>
      <c r="H102" s="2">
        <f t="shared" si="8"/>
        <v>0</v>
      </c>
    </row>
    <row r="103" spans="1:9" x14ac:dyDescent="0.2">
      <c r="A103" s="2"/>
      <c r="B103" s="2"/>
      <c r="C103" s="168">
        <v>1</v>
      </c>
      <c r="D103" s="168" t="s">
        <v>414</v>
      </c>
      <c r="E103" s="168" t="s">
        <v>308</v>
      </c>
      <c r="F103" s="2"/>
      <c r="G103" s="168">
        <v>0</v>
      </c>
      <c r="H103" s="2">
        <f t="shared" si="8"/>
        <v>0</v>
      </c>
      <c r="I103" s="2">
        <v>0</v>
      </c>
    </row>
    <row r="104" spans="1:9" x14ac:dyDescent="0.2">
      <c r="A104" s="2"/>
      <c r="B104" s="2"/>
      <c r="C104" s="2"/>
      <c r="D104" s="2"/>
      <c r="E104" s="2"/>
      <c r="F104" s="2"/>
      <c r="G104" s="2"/>
      <c r="H104" s="2"/>
    </row>
    <row r="105" spans="1:9" x14ac:dyDescent="0.2">
      <c r="A105" s="2" t="s">
        <v>546</v>
      </c>
      <c r="B105" s="2" t="s">
        <v>18</v>
      </c>
      <c r="C105" s="2">
        <v>1</v>
      </c>
      <c r="D105" s="2" t="s">
        <v>465</v>
      </c>
      <c r="E105" s="2" t="s">
        <v>308</v>
      </c>
      <c r="F105" s="2"/>
      <c r="G105" s="2">
        <v>0</v>
      </c>
      <c r="H105" s="2">
        <f t="shared" si="8"/>
        <v>0</v>
      </c>
    </row>
    <row r="106" spans="1:9" x14ac:dyDescent="0.2">
      <c r="A106" s="2"/>
      <c r="B106" s="2"/>
      <c r="C106" s="2">
        <v>1</v>
      </c>
      <c r="D106" s="2" t="s">
        <v>547</v>
      </c>
      <c r="E106" s="2" t="s">
        <v>308</v>
      </c>
      <c r="F106" s="2"/>
      <c r="G106" s="2">
        <v>0</v>
      </c>
      <c r="H106" s="2">
        <f t="shared" si="8"/>
        <v>0</v>
      </c>
    </row>
    <row r="107" spans="1:9" x14ac:dyDescent="0.2">
      <c r="A107" s="2"/>
      <c r="B107" s="2"/>
      <c r="C107" s="2">
        <v>1</v>
      </c>
      <c r="D107" s="2" t="s">
        <v>548</v>
      </c>
      <c r="E107" s="167" t="s">
        <v>313</v>
      </c>
      <c r="F107" s="2"/>
      <c r="G107" s="2">
        <v>28.99</v>
      </c>
      <c r="H107" s="2">
        <f t="shared" si="8"/>
        <v>28.99</v>
      </c>
    </row>
    <row r="108" spans="1:9" x14ac:dyDescent="0.2">
      <c r="A108" s="2"/>
      <c r="B108" s="2"/>
      <c r="C108" s="2">
        <v>1</v>
      </c>
      <c r="D108" s="2" t="s">
        <v>408</v>
      </c>
      <c r="E108" s="2" t="s">
        <v>308</v>
      </c>
      <c r="F108" s="2"/>
      <c r="G108" s="2">
        <v>0</v>
      </c>
      <c r="H108" s="2">
        <f t="shared" si="8"/>
        <v>0</v>
      </c>
    </row>
    <row r="109" spans="1:9" x14ac:dyDescent="0.2">
      <c r="A109" s="2"/>
      <c r="B109" s="2"/>
      <c r="C109" s="2">
        <v>1</v>
      </c>
      <c r="D109" s="2" t="s">
        <v>528</v>
      </c>
      <c r="E109" s="2" t="s">
        <v>308</v>
      </c>
      <c r="F109" s="2"/>
      <c r="G109" s="2">
        <v>0</v>
      </c>
      <c r="H109" s="2">
        <f t="shared" si="8"/>
        <v>0</v>
      </c>
      <c r="I109" s="2">
        <f>SUM(H105:H109)</f>
        <v>28.99</v>
      </c>
    </row>
    <row r="110" spans="1:9" x14ac:dyDescent="0.2">
      <c r="A110" s="2"/>
      <c r="B110" s="2"/>
      <c r="C110" s="2"/>
      <c r="D110" s="2"/>
      <c r="E110" s="2"/>
      <c r="F110" s="2"/>
      <c r="G110" s="2"/>
      <c r="H110" s="2"/>
    </row>
    <row r="111" spans="1:9" x14ac:dyDescent="0.2">
      <c r="A111" s="2" t="s">
        <v>550</v>
      </c>
      <c r="B111" s="2" t="s">
        <v>549</v>
      </c>
      <c r="C111" s="2">
        <v>1</v>
      </c>
      <c r="D111" s="2" t="s">
        <v>395</v>
      </c>
      <c r="E111" s="2" t="s">
        <v>308</v>
      </c>
      <c r="F111" s="2"/>
      <c r="G111" s="2">
        <v>0</v>
      </c>
      <c r="H111" s="2">
        <f t="shared" si="8"/>
        <v>0</v>
      </c>
    </row>
    <row r="112" spans="1:9" x14ac:dyDescent="0.2">
      <c r="A112" s="2"/>
      <c r="B112" s="2"/>
      <c r="C112" s="2">
        <v>1</v>
      </c>
      <c r="D112" s="2" t="s">
        <v>542</v>
      </c>
      <c r="E112" s="2" t="s">
        <v>308</v>
      </c>
      <c r="F112" s="2"/>
      <c r="G112" s="2">
        <v>0</v>
      </c>
      <c r="H112" s="2">
        <f t="shared" si="8"/>
        <v>0</v>
      </c>
    </row>
    <row r="113" spans="1:9" x14ac:dyDescent="0.2">
      <c r="A113" s="2"/>
      <c r="B113" s="2"/>
      <c r="C113" s="2">
        <v>1</v>
      </c>
      <c r="D113" s="2" t="s">
        <v>430</v>
      </c>
      <c r="E113" s="2" t="s">
        <v>552</v>
      </c>
      <c r="F113" s="2"/>
      <c r="G113" s="2">
        <v>0</v>
      </c>
      <c r="H113" s="2">
        <f t="shared" si="8"/>
        <v>0</v>
      </c>
    </row>
    <row r="114" spans="1:9" x14ac:dyDescent="0.2">
      <c r="A114" s="2"/>
      <c r="B114" s="2"/>
      <c r="C114" s="2">
        <v>1</v>
      </c>
      <c r="D114" s="2" t="s">
        <v>528</v>
      </c>
      <c r="E114" s="2" t="s">
        <v>308</v>
      </c>
      <c r="F114" s="2"/>
      <c r="G114" s="2">
        <v>0</v>
      </c>
      <c r="H114" s="2">
        <f t="shared" si="8"/>
        <v>0</v>
      </c>
      <c r="I114" s="2">
        <v>0</v>
      </c>
    </row>
    <row r="115" spans="1:9" x14ac:dyDescent="0.2">
      <c r="A115" s="2"/>
      <c r="B115" s="2"/>
      <c r="C115" s="2"/>
      <c r="D115" s="2"/>
      <c r="E115" s="2"/>
      <c r="F115" s="2"/>
      <c r="G115" s="2"/>
      <c r="H115" s="2"/>
    </row>
    <row r="116" spans="1:9" x14ac:dyDescent="0.2">
      <c r="A116" s="2" t="s">
        <v>553</v>
      </c>
      <c r="B116" s="2" t="s">
        <v>554</v>
      </c>
      <c r="C116" s="2">
        <v>1</v>
      </c>
      <c r="D116" s="2" t="s">
        <v>530</v>
      </c>
      <c r="E116" s="2" t="s">
        <v>552</v>
      </c>
      <c r="F116" s="2"/>
      <c r="G116" s="2">
        <v>0</v>
      </c>
      <c r="H116" s="2">
        <f t="shared" ref="H116:H121" si="9">PRODUCT(G116,C116)</f>
        <v>0</v>
      </c>
    </row>
    <row r="117" spans="1:9" x14ac:dyDescent="0.2">
      <c r="A117" s="2"/>
      <c r="B117" s="2"/>
      <c r="C117" s="168">
        <v>1</v>
      </c>
      <c r="D117" s="168" t="s">
        <v>531</v>
      </c>
      <c r="E117" s="2" t="s">
        <v>552</v>
      </c>
      <c r="F117" s="2"/>
      <c r="G117" s="168">
        <v>0</v>
      </c>
      <c r="H117" s="2">
        <f t="shared" si="9"/>
        <v>0</v>
      </c>
    </row>
    <row r="118" spans="1:9" x14ac:dyDescent="0.2">
      <c r="A118" s="2"/>
      <c r="B118" s="2"/>
      <c r="C118" s="168">
        <v>1</v>
      </c>
      <c r="D118" s="168" t="s">
        <v>545</v>
      </c>
      <c r="E118" s="2" t="s">
        <v>552</v>
      </c>
      <c r="F118" s="2"/>
      <c r="G118" s="168">
        <v>0</v>
      </c>
      <c r="H118" s="2">
        <f t="shared" si="9"/>
        <v>0</v>
      </c>
    </row>
    <row r="119" spans="1:9" x14ac:dyDescent="0.2">
      <c r="A119" s="2"/>
      <c r="B119" s="2"/>
      <c r="C119" s="168">
        <v>1</v>
      </c>
      <c r="D119" s="168" t="s">
        <v>419</v>
      </c>
      <c r="E119" s="2" t="s">
        <v>552</v>
      </c>
      <c r="F119" s="2"/>
      <c r="G119" s="168">
        <v>0</v>
      </c>
      <c r="H119" s="2">
        <f t="shared" si="9"/>
        <v>0</v>
      </c>
    </row>
    <row r="120" spans="1:9" x14ac:dyDescent="0.2">
      <c r="A120" s="2"/>
      <c r="B120" s="2"/>
      <c r="C120" s="168">
        <v>1</v>
      </c>
      <c r="D120" s="168" t="s">
        <v>392</v>
      </c>
      <c r="E120" s="2" t="s">
        <v>552</v>
      </c>
      <c r="F120" s="2"/>
      <c r="G120" s="168">
        <v>0</v>
      </c>
      <c r="H120" s="2">
        <f t="shared" si="9"/>
        <v>0</v>
      </c>
    </row>
    <row r="121" spans="1:9" x14ac:dyDescent="0.2">
      <c r="A121" s="2"/>
      <c r="B121" s="2"/>
      <c r="C121" s="168">
        <v>1</v>
      </c>
      <c r="D121" s="168" t="s">
        <v>414</v>
      </c>
      <c r="E121" s="2" t="s">
        <v>552</v>
      </c>
      <c r="F121" s="2"/>
      <c r="G121" s="168">
        <v>0</v>
      </c>
      <c r="H121" s="2">
        <f t="shared" si="9"/>
        <v>0</v>
      </c>
      <c r="I121" s="2">
        <v>0</v>
      </c>
    </row>
    <row r="122" spans="1:9" x14ac:dyDescent="0.2">
      <c r="A122" s="2"/>
      <c r="B122" s="2"/>
      <c r="C122" s="2"/>
      <c r="D122" s="2"/>
      <c r="E122" s="2"/>
      <c r="F122" s="2"/>
      <c r="G122" s="2"/>
      <c r="H122" s="2"/>
    </row>
    <row r="123" spans="1:9" x14ac:dyDescent="0.2">
      <c r="A123" s="2" t="s">
        <v>555</v>
      </c>
      <c r="B123" s="2" t="s">
        <v>556</v>
      </c>
      <c r="C123" s="2">
        <v>1</v>
      </c>
      <c r="D123" s="2" t="s">
        <v>465</v>
      </c>
      <c r="E123" s="2" t="s">
        <v>552</v>
      </c>
      <c r="F123" s="2"/>
      <c r="G123" s="2">
        <v>0</v>
      </c>
      <c r="H123" s="2">
        <f t="shared" ref="H123:H127" si="10">PRODUCT(G123,C123)</f>
        <v>0</v>
      </c>
    </row>
    <row r="124" spans="1:9" x14ac:dyDescent="0.2">
      <c r="A124" s="2"/>
      <c r="B124" s="2"/>
      <c r="C124" s="2">
        <v>1</v>
      </c>
      <c r="D124" s="2" t="s">
        <v>547</v>
      </c>
      <c r="E124" s="2" t="s">
        <v>552</v>
      </c>
      <c r="F124" s="2"/>
      <c r="G124" s="2">
        <v>0</v>
      </c>
      <c r="H124" s="2">
        <f t="shared" si="10"/>
        <v>0</v>
      </c>
    </row>
    <row r="125" spans="1:9" x14ac:dyDescent="0.2">
      <c r="A125" s="2"/>
      <c r="B125" s="2"/>
      <c r="C125" s="2">
        <v>1</v>
      </c>
      <c r="D125" s="2" t="s">
        <v>548</v>
      </c>
      <c r="E125" s="2" t="s">
        <v>552</v>
      </c>
      <c r="F125" s="2"/>
      <c r="G125" s="2">
        <v>0</v>
      </c>
      <c r="H125" s="2">
        <f t="shared" si="10"/>
        <v>0</v>
      </c>
    </row>
    <row r="126" spans="1:9" x14ac:dyDescent="0.2">
      <c r="A126" s="2"/>
      <c r="B126" s="2"/>
      <c r="C126" s="2">
        <v>1</v>
      </c>
      <c r="D126" s="2" t="s">
        <v>408</v>
      </c>
      <c r="E126" s="2" t="s">
        <v>552</v>
      </c>
      <c r="F126" s="2"/>
      <c r="G126" s="2">
        <v>0</v>
      </c>
      <c r="H126" s="2">
        <f t="shared" si="10"/>
        <v>0</v>
      </c>
    </row>
    <row r="127" spans="1:9" x14ac:dyDescent="0.2">
      <c r="A127" s="2"/>
      <c r="B127" s="2"/>
      <c r="C127" s="2">
        <v>1</v>
      </c>
      <c r="D127" s="2" t="s">
        <v>528</v>
      </c>
      <c r="E127" s="2" t="s">
        <v>552</v>
      </c>
      <c r="F127" s="2"/>
      <c r="G127" s="2">
        <v>0</v>
      </c>
      <c r="H127" s="2">
        <f t="shared" si="10"/>
        <v>0</v>
      </c>
      <c r="I127" s="3">
        <f>SUM(H123:H127)</f>
        <v>0</v>
      </c>
    </row>
    <row r="128" spans="1:9" x14ac:dyDescent="0.2">
      <c r="H128" s="168">
        <f>SUM(I90:I127)</f>
        <v>28.99</v>
      </c>
    </row>
    <row r="130" spans="1:9" x14ac:dyDescent="0.2">
      <c r="A130" s="2" t="s">
        <v>557</v>
      </c>
      <c r="B130" s="2"/>
      <c r="C130" s="2">
        <v>2</v>
      </c>
      <c r="D130" s="2" t="s">
        <v>410</v>
      </c>
      <c r="E130" s="2" t="s">
        <v>308</v>
      </c>
      <c r="F130" s="2"/>
      <c r="G130" s="2">
        <v>0</v>
      </c>
      <c r="H130" s="2">
        <f>PRODUCT(G130,C130)</f>
        <v>0</v>
      </c>
    </row>
    <row r="131" spans="1:9" x14ac:dyDescent="0.2">
      <c r="A131" s="2"/>
      <c r="B131" s="2"/>
      <c r="C131" s="2">
        <v>2</v>
      </c>
      <c r="D131" s="2" t="s">
        <v>411</v>
      </c>
      <c r="E131" s="2" t="s">
        <v>308</v>
      </c>
      <c r="F131" s="2"/>
      <c r="G131" s="2">
        <v>0</v>
      </c>
      <c r="H131" s="2">
        <f t="shared" ref="H131" si="11">PRODUCT(G131,C131)</f>
        <v>0</v>
      </c>
      <c r="I131" s="3">
        <v>0</v>
      </c>
    </row>
    <row r="132" spans="1:9" x14ac:dyDescent="0.2">
      <c r="A132" s="2"/>
      <c r="B132" s="2"/>
      <c r="C132" s="2"/>
      <c r="D132" s="2"/>
      <c r="E132" s="2"/>
      <c r="F132" s="2"/>
      <c r="G132" s="2"/>
      <c r="H132" s="2"/>
    </row>
    <row r="133" spans="1:9" x14ac:dyDescent="0.2">
      <c r="A133" s="2"/>
      <c r="B133" s="2" t="s">
        <v>464</v>
      </c>
      <c r="C133" s="2">
        <v>1</v>
      </c>
      <c r="D133" s="2" t="s">
        <v>465</v>
      </c>
      <c r="E133" s="168" t="s">
        <v>308</v>
      </c>
      <c r="F133" s="2"/>
      <c r="G133" s="2">
        <v>0</v>
      </c>
      <c r="H133" s="2">
        <f t="shared" ref="H133:H157" si="12">PRODUCT(G133,C133)</f>
        <v>0</v>
      </c>
    </row>
    <row r="134" spans="1:9" x14ac:dyDescent="0.2">
      <c r="A134" s="2"/>
      <c r="B134" s="2"/>
      <c r="C134" s="168">
        <v>1</v>
      </c>
      <c r="D134" s="168" t="s">
        <v>408</v>
      </c>
      <c r="E134" s="168" t="s">
        <v>308</v>
      </c>
      <c r="F134" s="2"/>
      <c r="G134" s="168">
        <v>0</v>
      </c>
      <c r="H134" s="2">
        <f t="shared" si="12"/>
        <v>0</v>
      </c>
    </row>
    <row r="135" spans="1:9" x14ac:dyDescent="0.2">
      <c r="A135" s="2"/>
      <c r="B135" s="2"/>
      <c r="C135" s="168">
        <v>1</v>
      </c>
      <c r="D135" s="168" t="s">
        <v>467</v>
      </c>
      <c r="E135" s="168" t="s">
        <v>313</v>
      </c>
      <c r="F135" s="2"/>
      <c r="G135" s="168">
        <v>0</v>
      </c>
      <c r="H135" s="2">
        <f t="shared" si="12"/>
        <v>0</v>
      </c>
    </row>
    <row r="136" spans="1:9" x14ac:dyDescent="0.2">
      <c r="A136" s="2"/>
      <c r="B136" s="2"/>
      <c r="C136" s="168">
        <v>1</v>
      </c>
      <c r="D136" s="168" t="s">
        <v>558</v>
      </c>
      <c r="E136" s="168" t="s">
        <v>308</v>
      </c>
      <c r="F136" s="2"/>
      <c r="G136" s="168">
        <v>0</v>
      </c>
      <c r="H136" s="2">
        <f t="shared" si="12"/>
        <v>0</v>
      </c>
    </row>
    <row r="137" spans="1:9" x14ac:dyDescent="0.2">
      <c r="A137" s="2"/>
      <c r="B137" s="2"/>
      <c r="C137" s="168">
        <v>1</v>
      </c>
      <c r="D137" s="168" t="s">
        <v>468</v>
      </c>
      <c r="E137" s="168" t="s">
        <v>313</v>
      </c>
      <c r="F137" s="2"/>
      <c r="G137" s="168"/>
      <c r="H137" s="2">
        <f t="shared" si="12"/>
        <v>1</v>
      </c>
      <c r="I137" s="2">
        <f>SUM(H133:H137)</f>
        <v>1</v>
      </c>
    </row>
    <row r="138" spans="1:9" x14ac:dyDescent="0.2">
      <c r="A138" s="2"/>
      <c r="B138" s="2"/>
      <c r="C138" s="2"/>
      <c r="D138" s="2"/>
      <c r="E138" s="2"/>
      <c r="F138" s="2"/>
      <c r="G138" s="2"/>
      <c r="H138" s="2"/>
    </row>
    <row r="139" spans="1:9" x14ac:dyDescent="0.2">
      <c r="A139" s="2" t="s">
        <v>559</v>
      </c>
      <c r="B139" s="2" t="s">
        <v>31</v>
      </c>
      <c r="C139" s="2">
        <v>1</v>
      </c>
      <c r="D139" s="2" t="s">
        <v>560</v>
      </c>
      <c r="E139" s="2" t="s">
        <v>313</v>
      </c>
      <c r="F139" s="2"/>
      <c r="G139" s="2">
        <v>17.170000000000002</v>
      </c>
      <c r="H139" s="2">
        <f t="shared" si="12"/>
        <v>17.170000000000002</v>
      </c>
    </row>
    <row r="140" spans="1:9" x14ac:dyDescent="0.2">
      <c r="A140" s="2"/>
      <c r="B140" s="2"/>
      <c r="C140" s="2">
        <v>1</v>
      </c>
      <c r="D140" s="2" t="s">
        <v>561</v>
      </c>
      <c r="E140" s="2" t="s">
        <v>493</v>
      </c>
      <c r="F140" s="2"/>
      <c r="G140" s="2">
        <v>0</v>
      </c>
      <c r="H140" s="2">
        <f t="shared" si="12"/>
        <v>0</v>
      </c>
    </row>
    <row r="141" spans="1:9" x14ac:dyDescent="0.2">
      <c r="A141" s="2"/>
      <c r="B141" s="2"/>
      <c r="C141" s="2">
        <v>1</v>
      </c>
      <c r="D141" s="2" t="s">
        <v>564</v>
      </c>
      <c r="E141" s="167" t="s">
        <v>313</v>
      </c>
      <c r="F141" s="2"/>
      <c r="G141" s="2">
        <v>25.44</v>
      </c>
      <c r="H141" s="2">
        <f t="shared" si="12"/>
        <v>25.44</v>
      </c>
    </row>
    <row r="142" spans="1:9" x14ac:dyDescent="0.2">
      <c r="A142" s="2"/>
      <c r="B142" s="2"/>
      <c r="C142" s="2">
        <v>1</v>
      </c>
      <c r="D142" s="2" t="s">
        <v>562</v>
      </c>
      <c r="E142" s="2" t="s">
        <v>308</v>
      </c>
      <c r="F142" s="2"/>
      <c r="G142" s="2">
        <v>0</v>
      </c>
      <c r="H142" s="2">
        <f t="shared" si="12"/>
        <v>0</v>
      </c>
    </row>
    <row r="143" spans="1:9" x14ac:dyDescent="0.2">
      <c r="A143" s="2"/>
      <c r="B143" s="2"/>
      <c r="C143" s="2">
        <v>1</v>
      </c>
      <c r="D143" s="2" t="s">
        <v>563</v>
      </c>
      <c r="E143" s="2" t="s">
        <v>308</v>
      </c>
      <c r="F143" s="2"/>
      <c r="G143" s="2">
        <v>0</v>
      </c>
      <c r="H143" s="2">
        <f t="shared" si="12"/>
        <v>0</v>
      </c>
    </row>
    <row r="144" spans="1:9" x14ac:dyDescent="0.2">
      <c r="A144" s="2"/>
      <c r="B144" s="2"/>
      <c r="C144" s="2">
        <v>1</v>
      </c>
      <c r="D144" s="2" t="s">
        <v>565</v>
      </c>
      <c r="E144" s="2" t="s">
        <v>308</v>
      </c>
      <c r="F144" s="2"/>
      <c r="G144" s="2">
        <v>0</v>
      </c>
      <c r="H144" s="2">
        <f t="shared" si="12"/>
        <v>0</v>
      </c>
      <c r="I144" s="2">
        <f>SUM(H139:H144)</f>
        <v>42.61</v>
      </c>
    </row>
    <row r="145" spans="1:9" x14ac:dyDescent="0.2">
      <c r="A145" s="2"/>
      <c r="B145" s="2"/>
      <c r="C145" s="2"/>
      <c r="D145" s="2"/>
      <c r="E145" s="2"/>
      <c r="F145" s="2"/>
      <c r="G145" s="2"/>
      <c r="H145" s="2"/>
    </row>
    <row r="146" spans="1:9" x14ac:dyDescent="0.2">
      <c r="A146" s="2" t="s">
        <v>566</v>
      </c>
      <c r="B146" s="2" t="s">
        <v>464</v>
      </c>
      <c r="C146" s="2">
        <v>1</v>
      </c>
      <c r="D146" s="2" t="s">
        <v>465</v>
      </c>
      <c r="E146" s="168" t="s">
        <v>323</v>
      </c>
      <c r="F146" s="2"/>
      <c r="G146" s="2">
        <v>0</v>
      </c>
      <c r="H146" s="2">
        <f t="shared" ref="H146:H150" si="13">PRODUCT(G146,C146)</f>
        <v>0</v>
      </c>
    </row>
    <row r="147" spans="1:9" x14ac:dyDescent="0.2">
      <c r="A147" s="2"/>
      <c r="B147" s="2"/>
      <c r="C147" s="168">
        <v>1</v>
      </c>
      <c r="D147" s="168" t="s">
        <v>408</v>
      </c>
      <c r="E147" s="168" t="s">
        <v>323</v>
      </c>
      <c r="F147" s="2"/>
      <c r="G147" s="168">
        <v>0</v>
      </c>
      <c r="H147" s="2">
        <f t="shared" si="13"/>
        <v>0</v>
      </c>
    </row>
    <row r="148" spans="1:9" x14ac:dyDescent="0.2">
      <c r="A148" s="2"/>
      <c r="B148" s="2"/>
      <c r="C148" s="168">
        <v>1</v>
      </c>
      <c r="D148" s="168" t="s">
        <v>467</v>
      </c>
      <c r="E148" s="168" t="s">
        <v>323</v>
      </c>
      <c r="F148" s="2"/>
      <c r="G148" s="168">
        <v>0</v>
      </c>
      <c r="H148" s="2">
        <f t="shared" si="13"/>
        <v>0</v>
      </c>
    </row>
    <row r="149" spans="1:9" x14ac:dyDescent="0.2">
      <c r="A149" s="2"/>
      <c r="B149" s="2"/>
      <c r="C149" s="168">
        <v>1</v>
      </c>
      <c r="D149" s="168" t="s">
        <v>558</v>
      </c>
      <c r="E149" s="168" t="s">
        <v>323</v>
      </c>
      <c r="F149" s="2"/>
      <c r="G149" s="168">
        <v>0</v>
      </c>
      <c r="H149" s="2">
        <f t="shared" si="13"/>
        <v>0</v>
      </c>
    </row>
    <row r="150" spans="1:9" x14ac:dyDescent="0.2">
      <c r="A150" s="2"/>
      <c r="B150" s="2"/>
      <c r="C150" s="168">
        <v>1</v>
      </c>
      <c r="D150" s="168" t="s">
        <v>468</v>
      </c>
      <c r="E150" s="168" t="s">
        <v>323</v>
      </c>
      <c r="F150" s="2"/>
      <c r="G150" s="168">
        <v>0</v>
      </c>
      <c r="H150" s="2">
        <f t="shared" si="13"/>
        <v>0</v>
      </c>
      <c r="I150" s="2">
        <v>0</v>
      </c>
    </row>
    <row r="151" spans="1:9" x14ac:dyDescent="0.2">
      <c r="A151" s="2"/>
      <c r="B151" s="2"/>
      <c r="C151" s="2"/>
      <c r="D151" s="2"/>
      <c r="E151" s="2"/>
      <c r="F151" s="2"/>
      <c r="G151" s="2"/>
      <c r="H151" s="2"/>
    </row>
    <row r="152" spans="1:9" x14ac:dyDescent="0.2">
      <c r="A152" s="2" t="s">
        <v>358</v>
      </c>
      <c r="B152" s="2" t="s">
        <v>567</v>
      </c>
      <c r="C152" s="2">
        <v>1</v>
      </c>
      <c r="D152" s="2" t="s">
        <v>568</v>
      </c>
      <c r="E152" s="2" t="s">
        <v>308</v>
      </c>
      <c r="F152" s="2"/>
      <c r="G152" s="2">
        <v>0</v>
      </c>
      <c r="H152" s="2">
        <f t="shared" si="12"/>
        <v>0</v>
      </c>
    </row>
    <row r="153" spans="1:9" x14ac:dyDescent="0.2">
      <c r="A153" s="2"/>
      <c r="B153" s="2"/>
      <c r="C153" s="2">
        <v>1</v>
      </c>
      <c r="D153" s="2" t="s">
        <v>429</v>
      </c>
      <c r="E153" s="2" t="s">
        <v>308</v>
      </c>
      <c r="F153" s="2"/>
      <c r="G153" s="2">
        <v>0</v>
      </c>
      <c r="H153" s="2">
        <f t="shared" si="12"/>
        <v>0</v>
      </c>
    </row>
    <row r="154" spans="1:9" x14ac:dyDescent="0.2">
      <c r="A154" s="2"/>
      <c r="B154" s="2"/>
      <c r="C154" s="2">
        <v>1</v>
      </c>
      <c r="D154" s="2" t="s">
        <v>569</v>
      </c>
      <c r="E154" s="2" t="s">
        <v>308</v>
      </c>
      <c r="F154" s="2"/>
      <c r="G154" s="2">
        <v>0</v>
      </c>
      <c r="H154" s="2">
        <f t="shared" si="12"/>
        <v>0</v>
      </c>
    </row>
    <row r="155" spans="1:9" x14ac:dyDescent="0.2">
      <c r="A155" s="2"/>
      <c r="B155" s="2"/>
      <c r="C155" s="2">
        <v>1</v>
      </c>
      <c r="D155" s="2" t="s">
        <v>508</v>
      </c>
      <c r="E155" s="2" t="s">
        <v>308</v>
      </c>
      <c r="F155" s="2"/>
      <c r="G155" s="2">
        <v>0</v>
      </c>
      <c r="H155" s="2">
        <f t="shared" si="12"/>
        <v>0</v>
      </c>
    </row>
    <row r="156" spans="1:9" x14ac:dyDescent="0.2">
      <c r="A156" s="2"/>
      <c r="B156" s="2"/>
      <c r="C156" s="2">
        <v>1</v>
      </c>
      <c r="D156" s="2" t="s">
        <v>414</v>
      </c>
      <c r="E156" s="2" t="s">
        <v>308</v>
      </c>
      <c r="F156" s="2"/>
      <c r="G156" s="2">
        <v>0</v>
      </c>
      <c r="H156" s="2">
        <f t="shared" si="12"/>
        <v>0</v>
      </c>
    </row>
    <row r="157" spans="1:9" x14ac:dyDescent="0.2">
      <c r="A157" s="2"/>
      <c r="B157" s="2"/>
      <c r="C157" s="2">
        <v>1</v>
      </c>
      <c r="D157" s="2" t="s">
        <v>570</v>
      </c>
      <c r="E157" s="2" t="s">
        <v>308</v>
      </c>
      <c r="F157" s="2"/>
      <c r="G157" s="2">
        <v>0</v>
      </c>
      <c r="H157" s="2">
        <f t="shared" si="12"/>
        <v>0</v>
      </c>
      <c r="I157" s="2">
        <v>0</v>
      </c>
    </row>
    <row r="158" spans="1:9" x14ac:dyDescent="0.2">
      <c r="H158" s="2">
        <f>SUM(I130:I157)</f>
        <v>43.61</v>
      </c>
    </row>
  </sheetData>
  <hyperlinks>
    <hyperlink ref="E8" r:id="rId1" xr:uid="{C927CD00-BE5A-A541-B385-59CE670DAECB}"/>
    <hyperlink ref="E13" r:id="rId2" xr:uid="{2409F938-9236-B049-B5C5-FDAC2903457E}"/>
    <hyperlink ref="E59" r:id="rId3" xr:uid="{A74956AD-2212-184D-86BE-736EE07F658C}"/>
    <hyperlink ref="E107" r:id="rId4" xr:uid="{5EB86FE9-38EE-084C-A78B-1B328B05C33F}"/>
    <hyperlink ref="E141" r:id="rId5" xr:uid="{D44923B2-94B6-1A49-8C6C-AFA4F6A0EFC9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CCDD-AAD6-5640-A613-F3BAD60407FD}">
  <dimension ref="A1:J23"/>
  <sheetViews>
    <sheetView workbookViewId="0">
      <selection activeCell="N11" sqref="N11"/>
    </sheetView>
  </sheetViews>
  <sheetFormatPr baseColWidth="10" defaultRowHeight="15" x14ac:dyDescent="0.2"/>
  <cols>
    <col min="8" max="8" width="14" bestFit="1" customWidth="1"/>
  </cols>
  <sheetData>
    <row r="1" spans="1:10" ht="16" x14ac:dyDescent="0.2">
      <c r="A1" s="172" t="s">
        <v>471</v>
      </c>
      <c r="B1" s="172" t="s">
        <v>472</v>
      </c>
      <c r="C1" s="172" t="s">
        <v>473</v>
      </c>
      <c r="D1" s="172" t="s">
        <v>474</v>
      </c>
      <c r="H1" s="2"/>
      <c r="I1" s="2" t="s">
        <v>475</v>
      </c>
      <c r="J1" s="170">
        <v>4000</v>
      </c>
    </row>
    <row r="2" spans="1:10" x14ac:dyDescent="0.2">
      <c r="A2" s="200">
        <v>45806</v>
      </c>
      <c r="B2" s="201" t="s">
        <v>313</v>
      </c>
      <c r="C2" s="201">
        <v>57.97</v>
      </c>
      <c r="D2" s="201"/>
      <c r="H2" s="2"/>
      <c r="I2" s="2" t="s">
        <v>477</v>
      </c>
      <c r="J2" s="2">
        <f>SUM(C:C)</f>
        <v>3044.88</v>
      </c>
    </row>
    <row r="3" spans="1:10" x14ac:dyDescent="0.2">
      <c r="A3" s="200">
        <v>45806</v>
      </c>
      <c r="B3" s="201" t="s">
        <v>313</v>
      </c>
      <c r="C3" s="201">
        <v>13.38</v>
      </c>
      <c r="D3" s="201"/>
      <c r="H3" s="2"/>
      <c r="I3" s="2" t="s">
        <v>476</v>
      </c>
      <c r="J3" s="170">
        <f>J1-J2</f>
        <v>955.11999999999989</v>
      </c>
    </row>
    <row r="4" spans="1:10" x14ac:dyDescent="0.2">
      <c r="A4" s="200">
        <v>45806</v>
      </c>
      <c r="B4" s="201" t="s">
        <v>313</v>
      </c>
      <c r="C4" s="201">
        <v>900.12</v>
      </c>
      <c r="D4" s="201"/>
    </row>
    <row r="5" spans="1:10" x14ac:dyDescent="0.2">
      <c r="A5" s="171">
        <v>45772</v>
      </c>
      <c r="B5" s="74" t="s">
        <v>478</v>
      </c>
      <c r="C5" s="74">
        <v>605.02</v>
      </c>
      <c r="D5" s="74" t="s">
        <v>479</v>
      </c>
    </row>
    <row r="6" spans="1:10" x14ac:dyDescent="0.2">
      <c r="A6" s="200">
        <v>45807</v>
      </c>
      <c r="B6" s="201" t="s">
        <v>613</v>
      </c>
      <c r="C6" s="201">
        <v>390.4</v>
      </c>
      <c r="D6" s="201"/>
    </row>
    <row r="7" spans="1:10" x14ac:dyDescent="0.2">
      <c r="A7" s="200">
        <v>45807</v>
      </c>
      <c r="B7" s="201" t="s">
        <v>313</v>
      </c>
      <c r="C7" s="201">
        <v>1077.99</v>
      </c>
      <c r="D7" s="201"/>
    </row>
    <row r="8" spans="1:10" x14ac:dyDescent="0.2">
      <c r="A8" s="2"/>
      <c r="B8" s="2"/>
      <c r="C8" s="2"/>
      <c r="D8" s="2"/>
      <c r="H8" s="2" t="s">
        <v>480</v>
      </c>
      <c r="I8" s="2" t="s">
        <v>471</v>
      </c>
      <c r="J8" s="2" t="s">
        <v>473</v>
      </c>
    </row>
    <row r="9" spans="1:10" x14ac:dyDescent="0.2">
      <c r="A9" s="2"/>
      <c r="B9" s="2"/>
      <c r="C9" s="2"/>
      <c r="D9" s="2"/>
      <c r="E9">
        <f>SUM(C2:C4,C6:C7)</f>
        <v>2439.8599999999997</v>
      </c>
      <c r="H9" s="74" t="s">
        <v>481</v>
      </c>
      <c r="I9" s="171">
        <v>45790</v>
      </c>
      <c r="J9" s="74">
        <v>605.02</v>
      </c>
    </row>
    <row r="10" spans="1:10" x14ac:dyDescent="0.2">
      <c r="A10" s="2"/>
      <c r="B10" s="2"/>
      <c r="C10" s="2"/>
      <c r="D10" s="2"/>
      <c r="H10" s="201" t="s">
        <v>633</v>
      </c>
      <c r="I10" s="200">
        <v>45818</v>
      </c>
      <c r="J10" s="201">
        <v>2439.86</v>
      </c>
    </row>
    <row r="11" spans="1:10" x14ac:dyDescent="0.2">
      <c r="A11" s="2"/>
      <c r="B11" s="2"/>
      <c r="C11" s="2"/>
      <c r="D11" s="2"/>
      <c r="H11" s="2"/>
      <c r="I11" s="2"/>
      <c r="J11" s="2"/>
    </row>
    <row r="12" spans="1:10" x14ac:dyDescent="0.2">
      <c r="A12" s="2"/>
      <c r="B12" s="2"/>
      <c r="C12" s="2"/>
      <c r="D12" s="2"/>
      <c r="H12" s="2"/>
      <c r="I12" s="2"/>
      <c r="J12" s="2"/>
    </row>
    <row r="13" spans="1:10" x14ac:dyDescent="0.2">
      <c r="A13" s="2"/>
      <c r="B13" s="2"/>
      <c r="C13" s="2"/>
      <c r="D13" s="2"/>
      <c r="H13" s="2"/>
      <c r="I13" s="2"/>
      <c r="J13" s="2"/>
    </row>
    <row r="14" spans="1:10" x14ac:dyDescent="0.2">
      <c r="A14" s="2"/>
      <c r="B14" s="2"/>
      <c r="C14" s="2"/>
      <c r="D14" s="2"/>
      <c r="H14" s="2"/>
      <c r="I14" s="2"/>
      <c r="J14" s="2"/>
    </row>
    <row r="15" spans="1:10" x14ac:dyDescent="0.2">
      <c r="A15" s="2"/>
      <c r="B15" s="2"/>
      <c r="C15" s="2"/>
      <c r="D15" s="2"/>
    </row>
    <row r="16" spans="1:10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2"/>
      <c r="B21" s="2"/>
      <c r="C21" s="2"/>
      <c r="D21" s="2"/>
    </row>
    <row r="22" spans="1:4" x14ac:dyDescent="0.2">
      <c r="A22" s="2"/>
      <c r="B22" s="2"/>
      <c r="C22" s="2"/>
      <c r="D22" s="2"/>
    </row>
    <row r="23" spans="1:4" x14ac:dyDescent="0.2">
      <c r="A23" s="2"/>
      <c r="B23" s="2"/>
      <c r="C23" s="2"/>
      <c r="D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Character Breakdown</vt:lpstr>
      <vt:lpstr>Actor Breakdown </vt:lpstr>
      <vt:lpstr>Look Plot</vt:lpstr>
      <vt:lpstr>Principle Ladies</vt:lpstr>
      <vt:lpstr>Materials </vt:lpstr>
      <vt:lpstr>Principle Men</vt:lpstr>
      <vt:lpstr>Ensemble Ladies</vt:lpstr>
      <vt:lpstr>Ensemble Men </vt:lpstr>
      <vt:lpstr>Budget</vt:lpstr>
      <vt:lpstr>Pull list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Bowman</dc:creator>
  <cp:lastModifiedBy>Microsoft Office User</cp:lastModifiedBy>
  <cp:lastPrinted>2025-05-15T19:52:18Z</cp:lastPrinted>
  <dcterms:created xsi:type="dcterms:W3CDTF">2022-06-28T19:08:55Z</dcterms:created>
  <dcterms:modified xsi:type="dcterms:W3CDTF">2025-06-17T14:21:01Z</dcterms:modified>
</cp:coreProperties>
</file>